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0160" windowHeight="7230" activeTab="1"/>
  </bookViews>
  <sheets>
    <sheet name="Index" sheetId="3" r:id="rId1"/>
    <sheet name="Introduction - GFP" sheetId="5" r:id="rId2"/>
    <sheet name="BudgetAtGlance" sheetId="1" r:id="rId3"/>
    <sheet name="State Plan Allocations" sheetId="6" r:id="rId4"/>
    <sheet name="Consolidated Fund" sheetId="7" r:id="rId5"/>
  </sheets>
  <externalReferences>
    <externalReference r:id="rId6"/>
    <externalReference r:id="rId7"/>
    <externalReference r:id="rId8"/>
  </externalReferences>
  <definedNames>
    <definedName name="__123Graph_D" localSheetId="4" hidden="1">[1]dem18!#REF!</definedName>
    <definedName name="__123Graph_D" localSheetId="1" hidden="1">[1]dem18!#REF!</definedName>
    <definedName name="__123Graph_D" localSheetId="3" hidden="1">[1]dem18!#REF!</definedName>
    <definedName name="__123Graph_D" hidden="1">[1]dem18!#REF!</definedName>
    <definedName name="_rec1" localSheetId="4">[2]Dem1!#REF!</definedName>
    <definedName name="_rec1" localSheetId="1">[2]Dem1!#REF!</definedName>
    <definedName name="_rec1" localSheetId="3">[2]Dem1!#REF!</definedName>
    <definedName name="_rec1">[2]Dem1!#REF!</definedName>
    <definedName name="ahcap">[3]dem2!$D$563:$L$563</definedName>
    <definedName name="censusrec">[2]Dem1!$D$253:$L$253</definedName>
    <definedName name="charged">[2]Dem1!$E$7:$G$7</definedName>
    <definedName name="da">[2]Dem1!$D$130:$L$130</definedName>
    <definedName name="ee">[2]Dem1!$D$359:$L$359</definedName>
    <definedName name="fishcap">[3]dem2!$D$574:$L$574</definedName>
    <definedName name="Fishrev">[3]dem2!$D$492:$L$492</definedName>
    <definedName name="fwl">[2]Dem1!$D$313:$L$313</definedName>
    <definedName name="fwlcap">[2]Dem1!$D$387:$L$387</definedName>
    <definedName name="fwlrec">[2]Dem1!$D$393:$L$393</definedName>
    <definedName name="housing" localSheetId="4">#REF!</definedName>
    <definedName name="housing" localSheetId="1">#REF!</definedName>
    <definedName name="housing" localSheetId="3">#REF!</definedName>
    <definedName name="housing">#REF!</definedName>
    <definedName name="housingcap" localSheetId="4">#REF!</definedName>
    <definedName name="housingcap" localSheetId="1">#REF!</definedName>
    <definedName name="housingcap" localSheetId="3">#REF!</definedName>
    <definedName name="housingcap">#REF!</definedName>
    <definedName name="justice">[2]Dem1!$D$103:$L$103</definedName>
    <definedName name="justicerec" localSheetId="4">#REF!</definedName>
    <definedName name="justicerec" localSheetId="1">#REF!</definedName>
    <definedName name="justicerec" localSheetId="3">#REF!</definedName>
    <definedName name="justicerec">#REF!</definedName>
    <definedName name="lr">[2]Dem1!$D$63:$L$63</definedName>
    <definedName name="lrrec" localSheetId="4">[2]Dem1!#REF!</definedName>
    <definedName name="lrrec" localSheetId="1">[2]Dem1!#REF!</definedName>
    <definedName name="lrrec" localSheetId="3">[2]Dem1!#REF!</definedName>
    <definedName name="lrrec">[2]Dem1!#REF!</definedName>
    <definedName name="nc">[2]Dem1!$D$221:$L$221</definedName>
    <definedName name="ncfund" localSheetId="4">[2]Dem1!#REF!</definedName>
    <definedName name="ncfund" localSheetId="1">[2]Dem1!#REF!</definedName>
    <definedName name="ncfund" localSheetId="3">[2]Dem1!#REF!</definedName>
    <definedName name="ncfund">[2]Dem1!#REF!</definedName>
    <definedName name="ncrec">[2]Dem1!$D$250:$L$250</definedName>
    <definedName name="ncrec1" localSheetId="4">[2]Dem1!#REF!</definedName>
    <definedName name="ncrec1" localSheetId="1">[2]Dem1!#REF!</definedName>
    <definedName name="ncrec1" localSheetId="3">[2]Dem1!#REF!</definedName>
    <definedName name="ncrec1">[2]Dem1!#REF!</definedName>
    <definedName name="np">[2]Dem1!$K$389</definedName>
    <definedName name="Nutrition">[3]dem2!$D$315:$L$315</definedName>
    <definedName name="oges" localSheetId="4">#REF!</definedName>
    <definedName name="oges" localSheetId="1">#REF!</definedName>
    <definedName name="oges" localSheetId="3">#REF!</definedName>
    <definedName name="oges">#REF!</definedName>
    <definedName name="pension">[2]Dem1!$D$114:$L$114</definedName>
    <definedName name="_xlnm.Print_Area" localSheetId="2">BudgetAtGlance!$A$1:$F$56</definedName>
    <definedName name="_xlnm.Print_Area" localSheetId="4">'Consolidated Fund'!$A$1:$F$106</definedName>
    <definedName name="_xlnm.Print_Area" localSheetId="0">Index!#REF!</definedName>
    <definedName name="_xlnm.Print_Area" localSheetId="1">'Introduction - GFP'!$A$1:$F$37</definedName>
    <definedName name="_xlnm.Print_Area" localSheetId="3">'State Plan Allocations'!$A$1:$F$103</definedName>
    <definedName name="Print_Area_MI" localSheetId="4">'Consolidated Fund'!$A$1:$F$107</definedName>
    <definedName name="Print_Area_MI" localSheetId="0">Index!$A$6:$F$27</definedName>
    <definedName name="Print_Area_MI" localSheetId="1">'Introduction - GFP'!$A$1:$F$38</definedName>
    <definedName name="Print_Area_MI" localSheetId="3">'State Plan Allocations'!$A$1:$F$103</definedName>
    <definedName name="_xlnm.Print_Titles" localSheetId="2">BudgetAtGlance!$3:$7</definedName>
    <definedName name="_xlnm.Print_Titles" localSheetId="4">'Consolidated Fund'!$8:$11</definedName>
    <definedName name="_xlnm.Print_Titles" localSheetId="0">Index!#REF!</definedName>
    <definedName name="_xlnm.Print_Titles" localSheetId="1">'Introduction - GFP'!$9:$12</definedName>
    <definedName name="_xlnm.Print_Titles" localSheetId="3">'State Plan Allocations'!$7:$7</definedName>
    <definedName name="pw" localSheetId="4">#REF!</definedName>
    <definedName name="pw" localSheetId="1">#REF!</definedName>
    <definedName name="pw" localSheetId="3">#REF!</definedName>
    <definedName name="pw">#REF!</definedName>
    <definedName name="pwcap" localSheetId="4">[2]Dem1!#REF!</definedName>
    <definedName name="pwcap" localSheetId="1">[2]Dem1!#REF!</definedName>
    <definedName name="pwcap" localSheetId="3">[2]Dem1!#REF!</definedName>
    <definedName name="pwcap">[2]Dem1!#REF!</definedName>
    <definedName name="rec" localSheetId="4">[2]Dem1!#REF!</definedName>
    <definedName name="rec" localSheetId="1">[2]Dem1!#REF!</definedName>
    <definedName name="rec" localSheetId="3">[2]Dem1!#REF!</definedName>
    <definedName name="rec">[2]Dem1!#REF!</definedName>
    <definedName name="reform">[2]Dem1!$D$237:$L$237</definedName>
    <definedName name="scst">[3]dem2!$D$162:$L$162</definedName>
    <definedName name="sgs" localSheetId="4">[2]Dem1!#REF!</definedName>
    <definedName name="sgs" localSheetId="1">[2]Dem1!#REF!</definedName>
    <definedName name="sgs" localSheetId="3">[2]Dem1!#REF!</definedName>
    <definedName name="sgs">[2]Dem1!#REF!</definedName>
    <definedName name="SocialSecurity">[3]dem2!$D$290:$L$290</definedName>
    <definedName name="socialwelfare">[3]dem2!$D$356:$L$356</definedName>
    <definedName name="spfrd">[2]Dem1!$D$327:$L$327</definedName>
    <definedName name="sss" localSheetId="4">[2]Dem1!#REF!</definedName>
    <definedName name="sss" localSheetId="1">[2]Dem1!#REF!</definedName>
    <definedName name="sss" localSheetId="3">[2]Dem1!#REF!</definedName>
    <definedName name="sss">[2]Dem1!#REF!</definedName>
    <definedName name="swc">[2]Dem1!$D$76:$L$76</definedName>
    <definedName name="tax" localSheetId="4">#REF!</definedName>
    <definedName name="tax" localSheetId="1">#REF!</definedName>
    <definedName name="tax" localSheetId="3">#REF!</definedName>
    <definedName name="tax">#REF!</definedName>
    <definedName name="udhd" localSheetId="4">#REF!</definedName>
    <definedName name="udhd" localSheetId="1">#REF!</definedName>
    <definedName name="udhd" localSheetId="3">#REF!</definedName>
    <definedName name="udhd">#REF!</definedName>
    <definedName name="urbancap" localSheetId="4">#REF!</definedName>
    <definedName name="urbancap" localSheetId="1">#REF!</definedName>
    <definedName name="urbancap" localSheetId="3">#REF!</definedName>
    <definedName name="urbancap">#REF!</definedName>
    <definedName name="Voted" localSheetId="4">#REF!</definedName>
    <definedName name="Voted" localSheetId="1">#REF!</definedName>
    <definedName name="Voted" localSheetId="3">#REF!</definedName>
    <definedName name="Voted">#REF!</definedName>
    <definedName name="water" localSheetId="4">#REF!</definedName>
    <definedName name="water" localSheetId="1">#REF!</definedName>
    <definedName name="water" localSheetId="3">#REF!</definedName>
    <definedName name="water">#REF!</definedName>
    <definedName name="watercap" localSheetId="4">#REF!</definedName>
    <definedName name="watercap" localSheetId="1">#REF!</definedName>
    <definedName name="watercap" localSheetId="3">#REF!</definedName>
    <definedName name="watercap">#REF!</definedName>
    <definedName name="welfarecap">[3]dem2!$D$348:$L$348</definedName>
    <definedName name="Z_11FD1431_802F_4CFD_97ED_05C17FC7D269_.wvu.PrintArea" localSheetId="2" hidden="1">BudgetAtGlance!$A$1:$F$56</definedName>
    <definedName name="Z_11FD1431_802F_4CFD_97ED_05C17FC7D269_.wvu.PrintArea" localSheetId="4" hidden="1">'Consolidated Fund'!#REF!</definedName>
    <definedName name="Z_11FD1431_802F_4CFD_97ED_05C17FC7D269_.wvu.PrintArea" localSheetId="0" hidden="1">Index!#REF!</definedName>
    <definedName name="Z_11FD1431_802F_4CFD_97ED_05C17FC7D269_.wvu.PrintArea" localSheetId="1" hidden="1">'Introduction - GFP'!#REF!</definedName>
    <definedName name="Z_11FD1431_802F_4CFD_97ED_05C17FC7D269_.wvu.PrintArea" localSheetId="3" hidden="1">'State Plan Allocations'!$A$2:$F$103</definedName>
    <definedName name="Z_11FD1431_802F_4CFD_97ED_05C17FC7D269_.wvu.PrintTitles" localSheetId="2" hidden="1">BudgetAtGlance!$3:$7</definedName>
    <definedName name="Z_11FD1431_802F_4CFD_97ED_05C17FC7D269_.wvu.PrintTitles" localSheetId="4" hidden="1">'Consolidated Fund'!#REF!</definedName>
    <definedName name="Z_11FD1431_802F_4CFD_97ED_05C17FC7D269_.wvu.PrintTitles" localSheetId="0" hidden="1">Index!#REF!</definedName>
    <definedName name="Z_11FD1431_802F_4CFD_97ED_05C17FC7D269_.wvu.PrintTitles" localSheetId="1" hidden="1">'Introduction - GFP'!#REF!</definedName>
    <definedName name="Z_11FD1431_802F_4CFD_97ED_05C17FC7D269_.wvu.PrintTitles" localSheetId="3" hidden="1">'State Plan Allocations'!$7:$7</definedName>
    <definedName name="Z_11FD1431_802F_4CFD_97ED_05C17FC7D269_.wvu.Rows" localSheetId="2" hidden="1">BudgetAtGlance!$25:$34,BudgetAtGlance!#REF!,BudgetAtGlance!#REF!</definedName>
    <definedName name="Z_11FD1431_802F_4CFD_97ED_05C17FC7D269_.wvu.Rows" localSheetId="4" hidden="1">'Consolidated Fund'!#REF!,'Consolidated Fund'!#REF!</definedName>
    <definedName name="Z_11FD1431_802F_4CFD_97ED_05C17FC7D269_.wvu.Rows" localSheetId="0" hidden="1">Index!#REF!,Index!#REF!</definedName>
    <definedName name="Z_11FD1431_802F_4CFD_97ED_05C17FC7D269_.wvu.Rows" localSheetId="1" hidden="1">'Introduction - GFP'!$24:$24,'Introduction - GFP'!$38:$38</definedName>
    <definedName name="Z_11FD1431_802F_4CFD_97ED_05C17FC7D269_.wvu.Rows" localSheetId="3" hidden="1">'State Plan Allocations'!#REF!,'State Plan Allocations'!#REF!</definedName>
    <definedName name="Z_239EE218_578E_4317_BEED_14D5D7089E27_.wvu.PrintArea" localSheetId="4" hidden="1">'Consolidated Fund'!$A$1:$F$105</definedName>
    <definedName name="Z_239EE218_578E_4317_BEED_14D5D7089E27_.wvu.PrintArea" localSheetId="0" hidden="1">Index!$A$6:$F$27</definedName>
    <definedName name="Z_239EE218_578E_4317_BEED_14D5D7089E27_.wvu.PrintArea" localSheetId="1" hidden="1">'Introduction - GFP'!$A$1:$F$38</definedName>
    <definedName name="Z_239EE218_578E_4317_BEED_14D5D7089E27_.wvu.PrintArea" localSheetId="3" hidden="1">'State Plan Allocations'!$A$1:$F$103</definedName>
    <definedName name="Z_302A3EA3_AE96_11D5_A646_0050BA3D7AFD_.wvu.PrintArea" localSheetId="4" hidden="1">'Consolidated Fund'!$A$1:$F$105</definedName>
    <definedName name="Z_302A3EA3_AE96_11D5_A646_0050BA3D7AFD_.wvu.PrintArea" localSheetId="0" hidden="1">Index!$A$6:$F$27</definedName>
    <definedName name="Z_302A3EA3_AE96_11D5_A646_0050BA3D7AFD_.wvu.PrintArea" localSheetId="1" hidden="1">'Introduction - GFP'!$A$1:$F$38</definedName>
    <definedName name="Z_302A3EA3_AE96_11D5_A646_0050BA3D7AFD_.wvu.PrintArea" localSheetId="3" hidden="1">'State Plan Allocations'!$A$1:$F$103</definedName>
    <definedName name="Z_36EEA6C1_2547_466F_BDC2_E22725C64733_.wvu.PrintArea" localSheetId="2" hidden="1">BudgetAtGlance!$A$1:$F$56</definedName>
    <definedName name="Z_36EEA6C1_2547_466F_BDC2_E22725C64733_.wvu.PrintArea" localSheetId="4" hidden="1">'Consolidated Fund'!#REF!</definedName>
    <definedName name="Z_36EEA6C1_2547_466F_BDC2_E22725C64733_.wvu.PrintArea" localSheetId="0" hidden="1">Index!#REF!</definedName>
    <definedName name="Z_36EEA6C1_2547_466F_BDC2_E22725C64733_.wvu.PrintArea" localSheetId="1" hidden="1">'Introduction - GFP'!#REF!</definedName>
    <definedName name="Z_36EEA6C1_2547_466F_BDC2_E22725C64733_.wvu.PrintArea" localSheetId="3" hidden="1">'State Plan Allocations'!$A$2:$F$103</definedName>
    <definedName name="Z_36EEA6C1_2547_466F_BDC2_E22725C64733_.wvu.PrintTitles" localSheetId="2" hidden="1">BudgetAtGlance!$3:$7</definedName>
    <definedName name="Z_36EEA6C1_2547_466F_BDC2_E22725C64733_.wvu.PrintTitles" localSheetId="4" hidden="1">'Consolidated Fund'!#REF!</definedName>
    <definedName name="Z_36EEA6C1_2547_466F_BDC2_E22725C64733_.wvu.PrintTitles" localSheetId="0" hidden="1">Index!#REF!</definedName>
    <definedName name="Z_36EEA6C1_2547_466F_BDC2_E22725C64733_.wvu.PrintTitles" localSheetId="1" hidden="1">'Introduction - GFP'!#REF!</definedName>
    <definedName name="Z_36EEA6C1_2547_466F_BDC2_E22725C64733_.wvu.PrintTitles" localSheetId="3" hidden="1">'State Plan Allocations'!$7:$7</definedName>
    <definedName name="Z_36EEA6C1_2547_466F_BDC2_E22725C64733_.wvu.Rows" localSheetId="2" hidden="1">BudgetAtGlance!$25:$34,BudgetAtGlance!#REF!,BudgetAtGlance!#REF!</definedName>
    <definedName name="Z_36EEA6C1_2547_466F_BDC2_E22725C64733_.wvu.Rows" localSheetId="4" hidden="1">'Consolidated Fund'!#REF!,'Consolidated Fund'!#REF!</definedName>
    <definedName name="Z_36EEA6C1_2547_466F_BDC2_E22725C64733_.wvu.Rows" localSheetId="0" hidden="1">Index!#REF!,Index!#REF!</definedName>
    <definedName name="Z_36EEA6C1_2547_466F_BDC2_E22725C64733_.wvu.Rows" localSheetId="1" hidden="1">'Introduction - GFP'!$24:$24,'Introduction - GFP'!$38:$38</definedName>
    <definedName name="Z_36EEA6C1_2547_466F_BDC2_E22725C64733_.wvu.Rows" localSheetId="3" hidden="1">'State Plan Allocations'!#REF!,'State Plan Allocations'!#REF!</definedName>
    <definedName name="Z_5FB13CBF_C941_4DD4_8960_C299340D4147_.wvu.PrintTitles" localSheetId="4" hidden="1">'Consolidated Fund'!#REF!</definedName>
    <definedName name="Z_5FB13CBF_C941_4DD4_8960_C299340D4147_.wvu.PrintTitles" localSheetId="0" hidden="1">Index!#REF!</definedName>
    <definedName name="Z_5FB13CBF_C941_4DD4_8960_C299340D4147_.wvu.PrintTitles" localSheetId="1" hidden="1">'Introduction - GFP'!$9:$12</definedName>
    <definedName name="Z_5FB13CBF_C941_4DD4_8960_C299340D4147_.wvu.PrintTitles" localSheetId="3" hidden="1">'State Plan Allocations'!#REF!</definedName>
    <definedName name="Z_7DB28DCE_97DD_4F6D_93F7_C8A48D05C8DC_.wvu.PrintArea" localSheetId="4" hidden="1">'Consolidated Fund'!#REF!</definedName>
    <definedName name="Z_7DB28DCE_97DD_4F6D_93F7_C8A48D05C8DC_.wvu.PrintArea" localSheetId="0" hidden="1">Index!#REF!</definedName>
    <definedName name="Z_7DB28DCE_97DD_4F6D_93F7_C8A48D05C8DC_.wvu.PrintArea" localSheetId="1" hidden="1">'Introduction - GFP'!#REF!</definedName>
    <definedName name="Z_7DB28DCE_97DD_4F6D_93F7_C8A48D05C8DC_.wvu.PrintArea" localSheetId="3" hidden="1">'State Plan Allocations'!$A$2:$D$102</definedName>
    <definedName name="Z_7DB28DCE_97DD_4F6D_93F7_C8A48D05C8DC_.wvu.Rows" localSheetId="4" hidden="1">'Consolidated Fund'!#REF!</definedName>
    <definedName name="Z_7DB28DCE_97DD_4F6D_93F7_C8A48D05C8DC_.wvu.Rows" localSheetId="0" hidden="1">Index!#REF!</definedName>
    <definedName name="Z_7DB28DCE_97DD_4F6D_93F7_C8A48D05C8DC_.wvu.Rows" localSheetId="1" hidden="1">'Introduction - GFP'!#REF!</definedName>
    <definedName name="Z_7DB28DCE_97DD_4F6D_93F7_C8A48D05C8DC_.wvu.Rows" localSheetId="3" hidden="1">'State Plan Allocations'!#REF!</definedName>
    <definedName name="Z_DD42F915_0981_4827_A896_EC3FB7E37965_.wvu.PrintArea" localSheetId="2" hidden="1">BudgetAtGlance!$A$1:$F$56</definedName>
    <definedName name="Z_DD42F915_0981_4827_A896_EC3FB7E37965_.wvu.PrintArea" localSheetId="4" hidden="1">'Consolidated Fund'!#REF!</definedName>
    <definedName name="Z_DD42F915_0981_4827_A896_EC3FB7E37965_.wvu.PrintArea" localSheetId="0" hidden="1">Index!#REF!</definedName>
    <definedName name="Z_DD42F915_0981_4827_A896_EC3FB7E37965_.wvu.PrintArea" localSheetId="1" hidden="1">'Introduction - GFP'!#REF!</definedName>
    <definedName name="Z_DD42F915_0981_4827_A896_EC3FB7E37965_.wvu.PrintArea" localSheetId="3" hidden="1">'State Plan Allocations'!$A$2:$F$103</definedName>
    <definedName name="Z_DD42F915_0981_4827_A896_EC3FB7E37965_.wvu.PrintTitles" localSheetId="2" hidden="1">BudgetAtGlance!$3:$7</definedName>
    <definedName name="Z_DD42F915_0981_4827_A896_EC3FB7E37965_.wvu.PrintTitles" localSheetId="4" hidden="1">'Consolidated Fund'!#REF!</definedName>
    <definedName name="Z_DD42F915_0981_4827_A896_EC3FB7E37965_.wvu.PrintTitles" localSheetId="0" hidden="1">Index!#REF!</definedName>
    <definedName name="Z_DD42F915_0981_4827_A896_EC3FB7E37965_.wvu.PrintTitles" localSheetId="1" hidden="1">'Introduction - GFP'!#REF!</definedName>
    <definedName name="Z_DD42F915_0981_4827_A896_EC3FB7E37965_.wvu.PrintTitles" localSheetId="3" hidden="1">'State Plan Allocations'!$7:$7</definedName>
    <definedName name="Z_DD42F915_0981_4827_A896_EC3FB7E37965_.wvu.Rows" localSheetId="2" hidden="1">BudgetAtGlance!$25:$34,BudgetAtGlance!#REF!,BudgetAtGlance!#REF!</definedName>
    <definedName name="Z_DD42F915_0981_4827_A896_EC3FB7E37965_.wvu.Rows" localSheetId="4" hidden="1">'Consolidated Fund'!#REF!,'Consolidated Fund'!#REF!</definedName>
    <definedName name="Z_DD42F915_0981_4827_A896_EC3FB7E37965_.wvu.Rows" localSheetId="0" hidden="1">Index!#REF!,Index!#REF!</definedName>
    <definedName name="Z_DD42F915_0981_4827_A896_EC3FB7E37965_.wvu.Rows" localSheetId="1" hidden="1">'Introduction - GFP'!$24:$24,'Introduction - GFP'!$38:$38</definedName>
    <definedName name="Z_DD42F915_0981_4827_A896_EC3FB7E37965_.wvu.Rows" localSheetId="3" hidden="1">'State Plan Allocations'!#REF!,'State Plan Allocations'!#REF!</definedName>
    <definedName name="Z_E65C283C_48EB_4733_B75D_9A6645B26648_.wvu.PrintArea" localSheetId="2" hidden="1">BudgetAtGlance!$A$1:$F$56</definedName>
    <definedName name="Z_E65C283C_48EB_4733_B75D_9A6645B26648_.wvu.PrintArea" localSheetId="4" hidden="1">'Consolidated Fund'!#REF!</definedName>
    <definedName name="Z_E65C283C_48EB_4733_B75D_9A6645B26648_.wvu.PrintArea" localSheetId="0" hidden="1">Index!$A$3:$F$27</definedName>
    <definedName name="Z_E65C283C_48EB_4733_B75D_9A6645B26648_.wvu.PrintArea" localSheetId="1" hidden="1">'Introduction - GFP'!$A$1:$F$1</definedName>
    <definedName name="Z_E65C283C_48EB_4733_B75D_9A6645B26648_.wvu.PrintArea" localSheetId="3" hidden="1">'State Plan Allocations'!#REF!</definedName>
    <definedName name="Z_E65C283C_48EB_4733_B75D_9A6645B26648_.wvu.PrintTitles" localSheetId="2" hidden="1">BudgetAtGlance!$3:$7</definedName>
    <definedName name="Z_E65C283C_48EB_4733_B75D_9A6645B26648_.wvu.PrintTitles" localSheetId="4" hidden="1">'Consolidated Fund'!$8:$8</definedName>
    <definedName name="Z_E65C283C_48EB_4733_B75D_9A6645B26648_.wvu.PrintTitles" localSheetId="0" hidden="1">Index!#REF!</definedName>
    <definedName name="Z_E65C283C_48EB_4733_B75D_9A6645B26648_.wvu.PrintTitles" localSheetId="1" hidden="1">'Introduction - GFP'!#REF!</definedName>
    <definedName name="Z_E65C283C_48EB_4733_B75D_9A6645B26648_.wvu.PrintTitles" localSheetId="3" hidden="1">'State Plan Allocations'!#REF!</definedName>
    <definedName name="Z_E65C283C_48EB_4733_B75D_9A6645B26648_.wvu.Rows" localSheetId="2" hidden="1">BudgetAtGlance!$25:$34</definedName>
    <definedName name="Z_E65C283C_48EB_4733_B75D_9A6645B26648_.wvu.Rows" localSheetId="4" hidden="1">'Consolidated Fund'!#REF!,'Consolidated Fund'!#REF!</definedName>
    <definedName name="Z_E65C283C_48EB_4733_B75D_9A6645B26648_.wvu.Rows" localSheetId="0" hidden="1">Index!#REF!,Index!#REF!</definedName>
    <definedName name="Z_E65C283C_48EB_4733_B75D_9A6645B26648_.wvu.Rows" localSheetId="1" hidden="1">'Introduction - GFP'!$24:$24,'Introduction - GFP'!$38:$38</definedName>
    <definedName name="Z_E65C283C_48EB_4733_B75D_9A6645B26648_.wvu.Rows" localSheetId="3" hidden="1">'State Plan Allocations'!#REF!,'State Plan Allocations'!#REF!</definedName>
    <definedName name="Z_F2F2B1E0_7D19_43DE_8F94_297F3BF3254C_.wvu.PrintArea" localSheetId="2" hidden="1">BudgetAtGlance!$A$1:$F$56</definedName>
    <definedName name="Z_F2F2B1E0_7D19_43DE_8F94_297F3BF3254C_.wvu.PrintArea" localSheetId="4" hidden="1">'Consolidated Fund'!#REF!</definedName>
    <definedName name="Z_F2F2B1E0_7D19_43DE_8F94_297F3BF3254C_.wvu.PrintArea" localSheetId="0" hidden="1">Index!$A$3:$F$27</definedName>
    <definedName name="Z_F2F2B1E0_7D19_43DE_8F94_297F3BF3254C_.wvu.PrintArea" localSheetId="1" hidden="1">'Introduction - GFP'!$A$1:$F$1</definedName>
    <definedName name="Z_F2F2B1E0_7D19_43DE_8F94_297F3BF3254C_.wvu.PrintArea" localSheetId="3" hidden="1">'State Plan Allocations'!#REF!</definedName>
    <definedName name="Z_F2F2B1E0_7D19_43DE_8F94_297F3BF3254C_.wvu.PrintTitles" localSheetId="2" hidden="1">BudgetAtGlance!$3:$7</definedName>
    <definedName name="Z_F2F2B1E0_7D19_43DE_8F94_297F3BF3254C_.wvu.PrintTitles" localSheetId="4" hidden="1">'Consolidated Fund'!$8:$8</definedName>
    <definedName name="Z_F2F2B1E0_7D19_43DE_8F94_297F3BF3254C_.wvu.PrintTitles" localSheetId="0" hidden="1">Index!#REF!</definedName>
    <definedName name="Z_F2F2B1E0_7D19_43DE_8F94_297F3BF3254C_.wvu.PrintTitles" localSheetId="1" hidden="1">'Introduction - GFP'!#REF!</definedName>
    <definedName name="Z_F2F2B1E0_7D19_43DE_8F94_297F3BF3254C_.wvu.PrintTitles" localSheetId="3" hidden="1">'State Plan Allocations'!#REF!</definedName>
    <definedName name="Z_F2F2B1E0_7D19_43DE_8F94_297F3BF3254C_.wvu.Rows" localSheetId="2" hidden="1">BudgetAtGlance!$25:$34</definedName>
    <definedName name="Z_F2F2B1E0_7D19_43DE_8F94_297F3BF3254C_.wvu.Rows" localSheetId="4" hidden="1">'Consolidated Fund'!#REF!,'Consolidated Fund'!#REF!</definedName>
    <definedName name="Z_F2F2B1E0_7D19_43DE_8F94_297F3BF3254C_.wvu.Rows" localSheetId="0" hidden="1">Index!#REF!,Index!#REF!</definedName>
    <definedName name="Z_F2F2B1E0_7D19_43DE_8F94_297F3BF3254C_.wvu.Rows" localSheetId="1" hidden="1">'Introduction - GFP'!$24:$24,'Introduction - GFP'!$38:$38</definedName>
    <definedName name="Z_F2F2B1E0_7D19_43DE_8F94_297F3BF3254C_.wvu.Rows" localSheetId="3" hidden="1">'State Plan Allocations'!#REF!,'State Plan Allocations'!#REF!</definedName>
    <definedName name="Z_F8ADACC1_164E_11D6_B603_000021DAEEA2_.wvu.PrintArea" localSheetId="4" hidden="1">'Consolidated Fund'!$A$1:$F$105</definedName>
    <definedName name="Z_F8ADACC1_164E_11D6_B603_000021DAEEA2_.wvu.PrintArea" localSheetId="0" hidden="1">Index!$A$6:$F$27</definedName>
    <definedName name="Z_F8ADACC1_164E_11D6_B603_000021DAEEA2_.wvu.PrintArea" localSheetId="1" hidden="1">'Introduction - GFP'!$A$1:$F$38</definedName>
    <definedName name="Z_F8ADACC1_164E_11D6_B603_000021DAEEA2_.wvu.PrintArea" localSheetId="3" hidden="1">'State Plan Allocations'!$A$1:$F$103</definedName>
  </definedNames>
  <calcPr calcId="125725"/>
</workbook>
</file>

<file path=xl/calcChain.xml><?xml version="1.0" encoding="utf-8"?>
<calcChain xmlns="http://schemas.openxmlformats.org/spreadsheetml/2006/main">
  <c r="F102" i="6"/>
  <c r="F93"/>
  <c r="F87"/>
  <c r="F70"/>
  <c r="F62"/>
  <c r="F57"/>
  <c r="F53"/>
  <c r="F48"/>
  <c r="F42"/>
  <c r="F38"/>
  <c r="F33"/>
  <c r="F25"/>
  <c r="F22"/>
  <c r="F26" s="1"/>
  <c r="F17"/>
  <c r="F94" l="1"/>
</calcChain>
</file>

<file path=xl/comments1.xml><?xml version="1.0" encoding="utf-8"?>
<comments xmlns="http://schemas.openxmlformats.org/spreadsheetml/2006/main">
  <authors>
    <author>lenovo</author>
  </authors>
  <commentList>
    <comment ref="E23" authorId="0">
      <text>
        <r>
          <rPr>
            <b/>
            <sz val="9"/>
            <color indexed="81"/>
            <rFont val="Tahoma"/>
            <family val="2"/>
          </rPr>
          <t>lenovo:
unspent- SPA- 32 cr and state'share shortfall rs 25 cr</t>
        </r>
      </text>
    </comment>
  </commentList>
</comments>
</file>

<file path=xl/comments2.xml><?xml version="1.0" encoding="utf-8"?>
<comments xmlns="http://schemas.openxmlformats.org/spreadsheetml/2006/main">
  <authors>
    <author>lenovo</author>
    <author>sonam</author>
  </authors>
  <commentList>
    <comment ref="F12" authorId="0">
      <text>
        <r>
          <rPr>
            <b/>
            <sz val="9"/>
            <color indexed="81"/>
            <rFont val="Tahoma"/>
            <family val="2"/>
          </rPr>
          <t>lenovo:</t>
        </r>
        <r>
          <rPr>
            <sz val="9"/>
            <color indexed="81"/>
            <rFont val="Tahoma"/>
            <family val="2"/>
          </rPr>
          <t xml:space="preserve">
including ARM of Rs 15.78 cr</t>
        </r>
      </text>
    </comment>
    <comment ref="D51" authorId="1">
      <text>
        <r>
          <rPr>
            <b/>
            <sz val="9"/>
            <color indexed="81"/>
            <rFont val="Tahoma"/>
            <family val="2"/>
          </rPr>
          <t>sonam:</t>
        </r>
        <r>
          <rPr>
            <sz val="9"/>
            <color indexed="81"/>
            <rFont val="Tahoma"/>
            <family val="2"/>
          </rPr>
          <t xml:space="preserve">
SBICap taken over by HUDCO and guarantee now stands at Rs 131.00 cr</t>
        </r>
      </text>
    </comment>
    <comment ref="E51" authorId="1">
      <text>
        <r>
          <rPr>
            <b/>
            <sz val="9"/>
            <color indexed="81"/>
            <rFont val="Tahoma"/>
            <family val="2"/>
          </rPr>
          <t>sonam:</t>
        </r>
        <r>
          <rPr>
            <sz val="9"/>
            <color indexed="81"/>
            <rFont val="Tahoma"/>
            <family val="2"/>
          </rPr>
          <t xml:space="preserve">
SBICap taken over by HUDCO and guarantee now stands at Rs 131.00 cr</t>
        </r>
      </text>
    </comment>
    <comment ref="F51" authorId="1">
      <text>
        <r>
          <rPr>
            <b/>
            <sz val="9"/>
            <color indexed="81"/>
            <rFont val="Tahoma"/>
            <family val="2"/>
          </rPr>
          <t>sonam:</t>
        </r>
        <r>
          <rPr>
            <sz val="9"/>
            <color indexed="81"/>
            <rFont val="Tahoma"/>
            <family val="2"/>
          </rPr>
          <t xml:space="preserve">
SBICap taken over by HUDCO and guarantee now stands at Rs 131.70 cr and SABBCO 25.00 cr</t>
        </r>
      </text>
    </comment>
  </commentList>
</comments>
</file>

<file path=xl/comments3.xml><?xml version="1.0" encoding="utf-8"?>
<comments xmlns="http://schemas.openxmlformats.org/spreadsheetml/2006/main">
  <authors>
    <author>aruni</author>
  </authors>
  <commentList>
    <comment ref="F98" authorId="0">
      <text>
        <r>
          <rPr>
            <b/>
            <sz val="9"/>
            <color indexed="81"/>
            <rFont val="Tahoma"/>
            <family val="2"/>
          </rPr>
          <t>aruni:</t>
        </r>
        <r>
          <rPr>
            <sz val="9"/>
            <color indexed="81"/>
            <rFont val="Tahoma"/>
            <family val="2"/>
          </rPr>
          <t xml:space="preserve">
NEC 73962
NLCPR 430609
TFC 2207214
SPA 115338
ACA 60000
</t>
        </r>
        <r>
          <rPr>
            <u/>
            <sz val="9"/>
            <color indexed="81"/>
            <rFont val="Tahoma"/>
            <family val="2"/>
          </rPr>
          <t>Agency 4000
 Total  2891123</t>
        </r>
      </text>
    </comment>
    <comment ref="F99" authorId="0">
      <text>
        <r>
          <rPr>
            <b/>
            <sz val="9"/>
            <color indexed="81"/>
            <rFont val="Tahoma"/>
            <family val="2"/>
          </rPr>
          <t>aruni:</t>
        </r>
        <r>
          <rPr>
            <sz val="9"/>
            <color indexed="81"/>
            <rFont val="Tahoma"/>
            <family val="2"/>
          </rPr>
          <t xml:space="preserve">
Building 5000
Irrigation 2000
Roads 10000
RMDD 5000</t>
        </r>
      </text>
    </comment>
  </commentList>
</comments>
</file>

<file path=xl/sharedStrings.xml><?xml version="1.0" encoding="utf-8"?>
<sst xmlns="http://schemas.openxmlformats.org/spreadsheetml/2006/main" count="384" uniqueCount="309">
  <si>
    <t>BUDGET AT A GLANCE- 2014-15</t>
  </si>
  <si>
    <t xml:space="preserve"> ( In Lakhs of Rupees)</t>
  </si>
  <si>
    <t>Actual 
2012-13</t>
  </si>
  <si>
    <t xml:space="preserve">Budget </t>
  </si>
  <si>
    <t>Revised</t>
  </si>
  <si>
    <t xml:space="preserve">Sl No </t>
  </si>
  <si>
    <t>Items</t>
  </si>
  <si>
    <t>Estimate</t>
  </si>
  <si>
    <t>2013-14</t>
  </si>
  <si>
    <t>2014-15</t>
  </si>
  <si>
    <t>A)</t>
  </si>
  <si>
    <t xml:space="preserve">Tax Revenue </t>
  </si>
  <si>
    <t>As % of GSDP</t>
  </si>
  <si>
    <t>B)</t>
  </si>
  <si>
    <t>Non Tax Revenue</t>
  </si>
  <si>
    <t xml:space="preserve">Minus expenditure on lottery </t>
  </si>
  <si>
    <t>Net Non Tax Revenue</t>
  </si>
  <si>
    <t>C)</t>
  </si>
  <si>
    <t>Transfers from the Centre</t>
  </si>
  <si>
    <t>i)</t>
  </si>
  <si>
    <t>Share of Central Taxes</t>
  </si>
  <si>
    <t>ii)</t>
  </si>
  <si>
    <t xml:space="preserve">Grant in aid from the Central Govt. </t>
  </si>
  <si>
    <t>Of which Non-Plan Grant</t>
  </si>
  <si>
    <t>D)</t>
  </si>
  <si>
    <t>Total Revenue Receipts (A+B+C)</t>
  </si>
  <si>
    <t>E)</t>
  </si>
  <si>
    <t>Non-Plan Revenue Expenditure</t>
  </si>
  <si>
    <t>Of which Salary (including grants to PRIs for Salaries to teachers)</t>
  </si>
  <si>
    <t>Interest Payments</t>
  </si>
  <si>
    <t>iii)</t>
  </si>
  <si>
    <t>Pension</t>
  </si>
  <si>
    <t>iv)</t>
  </si>
  <si>
    <t>Other NPRE {E-(i+ii+iii)}</t>
  </si>
  <si>
    <t xml:space="preserve">    Of which</t>
  </si>
  <si>
    <t>a)</t>
  </si>
  <si>
    <t>Social Sector</t>
  </si>
  <si>
    <t xml:space="preserve">    Education(2202+2203+2204+2205)</t>
  </si>
  <si>
    <t>Health ( 2210+2211)</t>
  </si>
  <si>
    <t>Other Social Services ( a- Education and Health Expenditure)</t>
  </si>
  <si>
    <t>b)</t>
  </si>
  <si>
    <t xml:space="preserve">Economic Services </t>
  </si>
  <si>
    <t xml:space="preserve">    Transport 
( 3053+3054+3055)</t>
  </si>
  <si>
    <t>Other Economic Services</t>
  </si>
  <si>
    <t>F)</t>
  </si>
  <si>
    <t>Plan Revenue Expenditure</t>
  </si>
  <si>
    <t>G)</t>
  </si>
  <si>
    <t>Total Revenue Expenditure (E+F)</t>
  </si>
  <si>
    <t>Of which Total Salary (including Salaries under Plan and Non-Plan)</t>
  </si>
  <si>
    <t>H)</t>
  </si>
  <si>
    <t>Revenue Surplus (D-G)</t>
  </si>
  <si>
    <t>I)</t>
  </si>
  <si>
    <t>Primary Revenue Surplus (H+ E ii)</t>
  </si>
  <si>
    <t>J)</t>
  </si>
  <si>
    <t>Recovery of Loan and advances</t>
  </si>
  <si>
    <t>K)</t>
  </si>
  <si>
    <t>Capital Receipts</t>
  </si>
  <si>
    <t>L)</t>
  </si>
  <si>
    <t>Capital Expenditure</t>
  </si>
  <si>
    <t>M)</t>
  </si>
  <si>
    <t>Disbursement of Loans and Advances</t>
  </si>
  <si>
    <t>N)</t>
  </si>
  <si>
    <t>Fiscal Deficit</t>
  </si>
  <si>
    <t>O)</t>
  </si>
  <si>
    <t xml:space="preserve">Debt and Other obligations as on 31st March </t>
  </si>
  <si>
    <t>P)</t>
  </si>
  <si>
    <t>Guarantees outstanding (Guarantee given by the State Government)</t>
  </si>
  <si>
    <t>Q)</t>
  </si>
  <si>
    <t>Consolidated Debt (O + P)</t>
  </si>
  <si>
    <t>Note:</t>
  </si>
  <si>
    <t xml:space="preserve">GSDP for 2014-15 (BE) has been estimated based on the Report of the 13th Finance 
Commission </t>
  </si>
  <si>
    <t>I  N  D  E  X</t>
  </si>
  <si>
    <t>Sl. No.</t>
  </si>
  <si>
    <t>C o n t e n t s</t>
  </si>
  <si>
    <t>Page No.</t>
  </si>
  <si>
    <t>Introduction - General Financial Position</t>
  </si>
  <si>
    <t>Budget at a Glance</t>
  </si>
  <si>
    <t>State Annual Plan - Allocation</t>
  </si>
  <si>
    <t>Consolidated Fund - Revenue Receipts</t>
  </si>
  <si>
    <t>Consolidated Fund - Capital Receipts &amp; Revenue Disbursements</t>
  </si>
  <si>
    <t>Consolidated Fund - Capital Disbursements</t>
  </si>
  <si>
    <t>ANNUAL BUDGET - 2014-15</t>
  </si>
  <si>
    <t>Introduction :</t>
  </si>
  <si>
    <t xml:space="preserve">    The Annual  Financial  Statement, as  required under Article 202(1) of  the Constitution of India has been prepared according to the Heads of Classification of Accounts prescribed  in terms of Article 150 of  the Constitution of India. The statement shows the estimated receipts and expenditure of the Government of Sikkim for the Financial Year 2014-15. The details of the estimates of receipts under the various Major/Minor heads, Sub-Heads and Object Heads have been prepared in the form of "Estimates of Receipts" and the details of gross expenditure under the various Major/Minor heads, Sub-heads and Object Heads have been prepared in the form of "Demands for Grants". </t>
  </si>
  <si>
    <t xml:space="preserve">    The General Financial Position of the State Government on the basis of  (a) accounts for the year 2012-13 (b)  Budget/Revised Estimate  for the year 2013-14 and (c) Budget Estimate for the year 2014-15 are summarised below :-</t>
  </si>
  <si>
    <t>(In Thousands of Rupees)</t>
  </si>
  <si>
    <t>Particulars</t>
  </si>
  <si>
    <t xml:space="preserve">  I.</t>
  </si>
  <si>
    <t xml:space="preserve"> Consolidated Fund:</t>
  </si>
  <si>
    <t xml:space="preserve">  1.</t>
  </si>
  <si>
    <t xml:space="preserve"> Revenue Receipts</t>
  </si>
  <si>
    <t xml:space="preserve">  2.</t>
  </si>
  <si>
    <t xml:space="preserve"> Expenditure met from Revenue</t>
  </si>
  <si>
    <t xml:space="preserve">  3.</t>
  </si>
  <si>
    <t xml:space="preserve"> Surplus on Revenue Account</t>
  </si>
  <si>
    <t xml:space="preserve">  4.</t>
  </si>
  <si>
    <t xml:space="preserve"> Capital Receipts</t>
  </si>
  <si>
    <t xml:space="preserve">  5.</t>
  </si>
  <si>
    <t xml:space="preserve"> Expenditure met from Capital </t>
  </si>
  <si>
    <t xml:space="preserve"> including loans and advances</t>
  </si>
  <si>
    <t xml:space="preserve">  6.</t>
  </si>
  <si>
    <t xml:space="preserve"> Deficit on Capital Account</t>
  </si>
  <si>
    <t xml:space="preserve"> Total - Consolidated Fund (Net)</t>
  </si>
  <si>
    <t xml:space="preserve"> II. </t>
  </si>
  <si>
    <t xml:space="preserve"> Contingency Fund:</t>
  </si>
  <si>
    <t xml:space="preserve"> Receipts</t>
  </si>
  <si>
    <t xml:space="preserve"> Disbursements</t>
  </si>
  <si>
    <t xml:space="preserve"> Total - Contingency Fund 
 (Net)</t>
  </si>
  <si>
    <t>III.</t>
  </si>
  <si>
    <t xml:space="preserve"> Public Accounts:</t>
  </si>
  <si>
    <t xml:space="preserve"> Total - Public Accounts  
 (Net)</t>
  </si>
  <si>
    <t xml:space="preserve"> Grand Total  ( I + II + III )</t>
  </si>
  <si>
    <t xml:space="preserve"> Opening Balance</t>
  </si>
  <si>
    <t xml:space="preserve"> Closing Balance</t>
  </si>
  <si>
    <t>SIKKIM BUDGET 2014-15</t>
  </si>
  <si>
    <t xml:space="preserve"> STATE  PLAN </t>
  </si>
  <si>
    <r>
      <t>The State's Annual Plan 2014-15 has been projected at</t>
    </r>
    <r>
      <rPr>
        <sz val="11"/>
        <rFont val="Rupee Foradian"/>
        <family val="2"/>
      </rPr>
      <t xml:space="preserve"> `</t>
    </r>
    <r>
      <rPr>
        <sz val="11"/>
        <rFont val="Times New Roman"/>
        <family val="1"/>
      </rPr>
      <t>2210.00 crore. The Sectoral Outlays of the Plan are given in the table below :-</t>
    </r>
  </si>
  <si>
    <t>I.</t>
  </si>
  <si>
    <t>AGRICULTURE AND ALLIED SERVICES</t>
  </si>
  <si>
    <t>Crop Husbandry</t>
  </si>
  <si>
    <t>Soil and Water Conservation</t>
  </si>
  <si>
    <t xml:space="preserve">Animal Husbandry </t>
  </si>
  <si>
    <t>Dairy Development</t>
  </si>
  <si>
    <t>Fisheries</t>
  </si>
  <si>
    <t>Forestry &amp; Wild Life</t>
  </si>
  <si>
    <t>Co-operation</t>
  </si>
  <si>
    <t>TOTAL: I- AGRICULTURE &amp; ALLIED SERVICES</t>
  </si>
  <si>
    <t>II.</t>
  </si>
  <si>
    <t>RURAL DEVELOPMENT</t>
  </si>
  <si>
    <t>Special Programme for Rural Development</t>
  </si>
  <si>
    <t>Rural Employment</t>
  </si>
  <si>
    <t>Rural Roads and Bridges</t>
  </si>
  <si>
    <t>DRDA Administration</t>
  </si>
  <si>
    <t>Indira Awaas Yojana</t>
  </si>
  <si>
    <t>Others Rural Development Programmes</t>
  </si>
  <si>
    <t xml:space="preserve">          TOTAL: II- RURAL DEVELOPMENT</t>
  </si>
  <si>
    <t>SPECIAL AREA PROGRAMME</t>
  </si>
  <si>
    <t>Border Area Development Programme</t>
  </si>
  <si>
    <t>Backward Region Grant Fund</t>
  </si>
  <si>
    <t>Grants under proviso to Article 275 (1)</t>
  </si>
  <si>
    <t>Special Central Assistance to Tribal Sub-Plan</t>
  </si>
  <si>
    <t xml:space="preserve">          TOTAL: III SPECIAL AREA PROGRAMME </t>
  </si>
  <si>
    <t>IV.</t>
  </si>
  <si>
    <t>IRRIGATION AND FLOOD CONTROL</t>
  </si>
  <si>
    <t>Minor Irrigation</t>
  </si>
  <si>
    <t>Accelerated Irrigation Benefit Programme</t>
  </si>
  <si>
    <t xml:space="preserve">     TOTAL : IV- IRRIGATION AND FLOOD CONTROL</t>
  </si>
  <si>
    <t xml:space="preserve">V. </t>
  </si>
  <si>
    <t>ENERGY</t>
  </si>
  <si>
    <t>Power</t>
  </si>
  <si>
    <t xml:space="preserve">          TOTAL: V- ENERGY</t>
  </si>
  <si>
    <t>VI.</t>
  </si>
  <si>
    <t>INDUSTRY AND MINERALS</t>
  </si>
  <si>
    <t>Village &amp; Small Industries</t>
  </si>
  <si>
    <t>Industries (Other than V&amp;SI)</t>
  </si>
  <si>
    <t>Mining</t>
  </si>
  <si>
    <t xml:space="preserve">          TOTAL: VI- INDUSTRY AND MINERALS</t>
  </si>
  <si>
    <t>VII.</t>
  </si>
  <si>
    <t>TRANSPORT</t>
  </si>
  <si>
    <t>Roads &amp; Bridges</t>
  </si>
  <si>
    <t>Road Transport</t>
  </si>
  <si>
    <t xml:space="preserve">          TOTAL: VII- TRANSPORT</t>
  </si>
  <si>
    <t>VIII</t>
  </si>
  <si>
    <t>COMMUNICATIONS</t>
  </si>
  <si>
    <t>Information Technology</t>
  </si>
  <si>
    <t>TOTAL: VIII- COMMUNICATIONS</t>
  </si>
  <si>
    <t>IX.</t>
  </si>
  <si>
    <t>SCIENCE, TECHNOLOGY AND ENVIRONMENT</t>
  </si>
  <si>
    <t xml:space="preserve">Scientific Research </t>
  </si>
  <si>
    <t>Ecology &amp; Environment</t>
  </si>
  <si>
    <t>TOTAL :IX-  SCIENCE, TECHNOLOGY AND ENVIRONMENT</t>
  </si>
  <si>
    <t>X.</t>
  </si>
  <si>
    <t>GENERAL ECONOMIC SERVICES</t>
  </si>
  <si>
    <t>Secretariat Economic Services</t>
  </si>
  <si>
    <t>Tourism</t>
  </si>
  <si>
    <t>Survey &amp; Statistics</t>
  </si>
  <si>
    <t>Civil Supplies</t>
  </si>
  <si>
    <t xml:space="preserve">          TOTAL X- GENERAL ECONOMIC SERVICES</t>
  </si>
  <si>
    <t>XI</t>
  </si>
  <si>
    <t>SOCIAL SERVICES</t>
  </si>
  <si>
    <t>General Education</t>
  </si>
  <si>
    <t>Sports &amp; Youth Services</t>
  </si>
  <si>
    <t>Art &amp; Culture</t>
  </si>
  <si>
    <t>Medical &amp; Public Health</t>
  </si>
  <si>
    <t>Water Supply &amp; Sanitation</t>
  </si>
  <si>
    <t xml:space="preserve">Housing </t>
  </si>
  <si>
    <t xml:space="preserve">Urban Development </t>
  </si>
  <si>
    <t>Information and Publicity</t>
  </si>
  <si>
    <t>Welfare of SC/ST &amp; Other Backward Classes</t>
  </si>
  <si>
    <t>Labour and Labour Welfare</t>
  </si>
  <si>
    <t>Social Security &amp; Welfare</t>
  </si>
  <si>
    <t>Women &amp; Child Welfare</t>
  </si>
  <si>
    <t>Nutrition</t>
  </si>
  <si>
    <t>Relief on account of Natural Calamity</t>
  </si>
  <si>
    <t>TOTAL : XI- SOCIAL SERVICES</t>
  </si>
  <si>
    <t>XII.</t>
  </si>
  <si>
    <t>GENERAL SERVICES</t>
  </si>
  <si>
    <t>Stationery &amp; Printing</t>
  </si>
  <si>
    <t>Public Works</t>
  </si>
  <si>
    <t>Other Administration Services</t>
  </si>
  <si>
    <t>TOTAL   XII- GENERAL SERVICES</t>
  </si>
  <si>
    <t xml:space="preserve">GRAND TOTAL </t>
  </si>
  <si>
    <t>In addition to above, the following allocations have also been included under State 
Plan:-</t>
  </si>
  <si>
    <t>Centrally Sponsored Schemes</t>
  </si>
  <si>
    <t>Spillover provision of the last financial year</t>
  </si>
  <si>
    <t>Suspense accounts</t>
  </si>
  <si>
    <t>State Transport Infrastructure Development Fund (STIDF)</t>
  </si>
  <si>
    <t>Sikkim Ecology Fund</t>
  </si>
  <si>
    <t xml:space="preserve">TOTAL </t>
  </si>
  <si>
    <t>CONSOLIDATED FUND</t>
  </si>
  <si>
    <t xml:space="preserve">              The position of the Consolidated Fund of the State on the basis of (a) accounts for the year 2012-13 (b) Budget  Estimate/Revised Estimate for the year 2013-14 and (c) Budget Estimates for the year 2014-15 is summarised below :</t>
  </si>
  <si>
    <t>In Thousands of Rupees</t>
  </si>
  <si>
    <t>CONSOLIDATED  FUND</t>
  </si>
  <si>
    <t>REVENUE RECEIPTS</t>
  </si>
  <si>
    <t>A.</t>
  </si>
  <si>
    <t>TAX REVENUE</t>
  </si>
  <si>
    <t>(a)</t>
  </si>
  <si>
    <t>Taxes on Income &amp; Expenditure</t>
  </si>
  <si>
    <t>(b)</t>
  </si>
  <si>
    <t xml:space="preserve">Taxes on property &amp; Capital </t>
  </si>
  <si>
    <t>Transactions</t>
  </si>
  <si>
    <t>(c)</t>
  </si>
  <si>
    <t>Taxes on Commodities &amp; 
Services</t>
  </si>
  <si>
    <t xml:space="preserve">                   TOTAL A -TAX REVENUE</t>
  </si>
  <si>
    <t>B.</t>
  </si>
  <si>
    <t>NON - TAX REVENUE</t>
  </si>
  <si>
    <t>Interest Receipts, Dividends &amp; Profits</t>
  </si>
  <si>
    <t>Other Non-Tax-Revenue</t>
  </si>
  <si>
    <t>(i)</t>
  </si>
  <si>
    <t>General Services</t>
  </si>
  <si>
    <t>(ii)</t>
  </si>
  <si>
    <t>Social Services</t>
  </si>
  <si>
    <t>(iii)</t>
  </si>
  <si>
    <t>Economic Services</t>
  </si>
  <si>
    <t>Total-Other Non-Tax Revenue</t>
  </si>
  <si>
    <t xml:space="preserve">               TOTAL B-NON-TAX REVENUE</t>
  </si>
  <si>
    <t>C.</t>
  </si>
  <si>
    <t>GRANTS-IN-AID &amp; CONTRIBUTIONS</t>
  </si>
  <si>
    <t>Grants-in-aid from Central Govt.</t>
  </si>
  <si>
    <t>TOTAL C - GRANTS-IN-AID &amp; CONTRIBUTIONS</t>
  </si>
  <si>
    <t xml:space="preserve">                   TOTAL-REVENUE RECEIPTS</t>
  </si>
  <si>
    <t>CAPITAL RECEIPTS</t>
  </si>
  <si>
    <t>Internal Debt of the State Govt.</t>
  </si>
  <si>
    <t>Loans &amp; Advances from the -</t>
  </si>
  <si>
    <t>Central Government</t>
  </si>
  <si>
    <t>Recovery of Loans &amp; Advances -</t>
  </si>
  <si>
    <t>given by the State Government</t>
  </si>
  <si>
    <t xml:space="preserve">                   TOTAL-CAPITAL RECEIPTS</t>
  </si>
  <si>
    <t>TOTAL RECEIPTS - CONSOLIDATED FUND</t>
  </si>
  <si>
    <t>EXPENDITURE  MET  FROM  REVENUE</t>
  </si>
  <si>
    <t>Organs of State</t>
  </si>
  <si>
    <t>Fiscal Services</t>
  </si>
  <si>
    <t>Collection of Taxes on Income  &amp;  Expenditure</t>
  </si>
  <si>
    <t xml:space="preserve">Collection of Taxes on Property </t>
  </si>
  <si>
    <t>and Capital Transactions</t>
  </si>
  <si>
    <t>Collection of Taxes on Commodities &amp; Services</t>
  </si>
  <si>
    <t xml:space="preserve">     TOTAL (b) - Fiscal Services</t>
  </si>
  <si>
    <t>Interest payments &amp; servicing of Debt</t>
  </si>
  <si>
    <t>(d)</t>
  </si>
  <si>
    <t>Administrative Services</t>
  </si>
  <si>
    <t>(e)</t>
  </si>
  <si>
    <t>Pension and Miscellaneous General Services</t>
  </si>
  <si>
    <t xml:space="preserve">                TOTAL -A GENERAL SERVICES</t>
  </si>
  <si>
    <t>B</t>
  </si>
  <si>
    <t>Education, Sports, Art &amp; Culture</t>
  </si>
  <si>
    <t>Health and Family Welfare</t>
  </si>
  <si>
    <t>Water Supply, Sanitation, Housing and Urban Development</t>
  </si>
  <si>
    <t>Information &amp; Publicity</t>
  </si>
  <si>
    <t>Welfare of Schedule Castes/
Tribes and Other Backward Classes</t>
  </si>
  <si>
    <t>(f)</t>
  </si>
  <si>
    <t>(g)</t>
  </si>
  <si>
    <t>Social Welfare &amp; Nutrition</t>
  </si>
  <si>
    <t>(h)</t>
  </si>
  <si>
    <t>Others</t>
  </si>
  <si>
    <t xml:space="preserve">             TOTAL - B  SOCIAL SERVICES</t>
  </si>
  <si>
    <t>C</t>
  </si>
  <si>
    <t>ECONOMIC SERVICES</t>
  </si>
  <si>
    <t>Agriculture &amp; Allied Activities</t>
  </si>
  <si>
    <t>Rural Development</t>
  </si>
  <si>
    <t>Special Area Programme</t>
  </si>
  <si>
    <t>Irrigation &amp; Flood Control</t>
  </si>
  <si>
    <t>Energy</t>
  </si>
  <si>
    <t>Industry &amp; Minerals</t>
  </si>
  <si>
    <t>Transport</t>
  </si>
  <si>
    <t>Science Technology &amp; Environment</t>
  </si>
  <si>
    <t>(j)</t>
  </si>
  <si>
    <t>General Economic Services</t>
  </si>
  <si>
    <t xml:space="preserve">                    TOTAL-C ECONOMIC SERVICES</t>
  </si>
  <si>
    <t>D</t>
  </si>
  <si>
    <t>GRANTS-IN-AID AND CONTRIBUTIONS</t>
  </si>
  <si>
    <t xml:space="preserve">  TOTAL-REVENUE EXPENDITURE</t>
  </si>
  <si>
    <t xml:space="preserve">  DISBURSEMENT  ON  CAPITAL  ACCOUNTS</t>
  </si>
  <si>
    <t>A</t>
  </si>
  <si>
    <t>Capital account of General Services</t>
  </si>
  <si>
    <t>Capital account of Social Services</t>
  </si>
  <si>
    <t>Capital account of Economic Services</t>
  </si>
  <si>
    <t>TOTAL-CAPITAL EXPENDITURE</t>
  </si>
  <si>
    <t>E</t>
  </si>
  <si>
    <t>PUBLIC DEBT</t>
  </si>
  <si>
    <t>Internal debt of State Government</t>
  </si>
  <si>
    <t>Loans and Advances from the Central Government</t>
  </si>
  <si>
    <t xml:space="preserve">   TOTAL-E PUBLIC DEBT</t>
  </si>
  <si>
    <t xml:space="preserve">F </t>
  </si>
  <si>
    <t>LOANS AND ADVANCES</t>
  </si>
  <si>
    <t xml:space="preserve">H </t>
  </si>
  <si>
    <t xml:space="preserve">TRANSFER TO CONTINGENCY </t>
  </si>
  <si>
    <t>-</t>
  </si>
  <si>
    <t>TOTAL EXPENDITURE MET FROM CONSOLIDATED FUND</t>
  </si>
  <si>
    <t xml:space="preserve">             The details of the Actuals 2012-13, Budget/Revised Estimate for 2013-14 and the Budget Estimate for 2014-15 under the respective Sectors and the Major Heads have been given in the Annual Financial Statement, the Estimate of Receipts and the Demands for Grants. </t>
  </si>
</sst>
</file>

<file path=xl/styles.xml><?xml version="1.0" encoding="utf-8"?>
<styleSheet xmlns="http://schemas.openxmlformats.org/spreadsheetml/2006/main">
  <numFmts count="2">
    <numFmt numFmtId="164" formatCode="_-* #,##0.00\ _k_r_-;\-* #,##0.00\ _k_r_-;_-* &quot;-&quot;??\ _k_r_-;_-@_-"/>
    <numFmt numFmtId="165" formatCode="\(#\)"/>
  </numFmts>
  <fonts count="12">
    <font>
      <sz val="10"/>
      <name val="Courier"/>
      <family val="3"/>
    </font>
    <font>
      <sz val="10"/>
      <name val="Courier"/>
      <family val="3"/>
    </font>
    <font>
      <b/>
      <sz val="11"/>
      <name val="Times New Roman"/>
      <family val="1"/>
    </font>
    <font>
      <sz val="11"/>
      <name val="Times New Roman"/>
      <family val="1"/>
    </font>
    <font>
      <i/>
      <sz val="11"/>
      <name val="Times New Roman"/>
      <family val="1"/>
    </font>
    <font>
      <sz val="10"/>
      <name val="Arial"/>
      <family val="2"/>
    </font>
    <font>
      <b/>
      <sz val="9"/>
      <color indexed="81"/>
      <name val="Tahoma"/>
      <family val="2"/>
    </font>
    <font>
      <sz val="9"/>
      <color indexed="81"/>
      <name val="Tahoma"/>
      <family val="2"/>
    </font>
    <font>
      <b/>
      <i/>
      <sz val="11"/>
      <name val="Times New Roman"/>
      <family val="1"/>
    </font>
    <font>
      <sz val="11"/>
      <name val="Rupee Foradian"/>
      <family val="2"/>
    </font>
    <font>
      <b/>
      <u/>
      <sz val="11"/>
      <name val="Times New Roman"/>
      <family val="1"/>
    </font>
    <font>
      <u/>
      <sz val="9"/>
      <color indexed="81"/>
      <name val="Tahoma"/>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5" fillId="0" borderId="0" applyFont="0" applyFill="0" applyBorder="0" applyAlignment="0" applyProtection="0"/>
    <xf numFmtId="0" fontId="1" fillId="0" borderId="0"/>
    <xf numFmtId="0" fontId="1" fillId="0" borderId="0"/>
  </cellStyleXfs>
  <cellXfs count="228">
    <xf numFmtId="0" fontId="0" fillId="0" borderId="0" xfId="0"/>
    <xf numFmtId="0" fontId="1" fillId="0" borderId="0" xfId="0" applyFont="1" applyFill="1" applyAlignment="1">
      <alignment vertical="center"/>
    </xf>
    <xf numFmtId="0" fontId="3" fillId="0" borderId="1" xfId="0" applyFont="1" applyFill="1" applyBorder="1" applyAlignment="1" applyProtection="1">
      <alignment horizontal="center" vertical="top"/>
      <protection locked="0"/>
    </xf>
    <xf numFmtId="0" fontId="3" fillId="0" borderId="1" xfId="0" applyFont="1" applyFill="1" applyBorder="1" applyAlignment="1" applyProtection="1">
      <alignment vertical="top"/>
      <protection locked="0"/>
    </xf>
    <xf numFmtId="0" fontId="3" fillId="0" borderId="1" xfId="0" applyFont="1" applyFill="1" applyBorder="1" applyAlignment="1" applyProtection="1">
      <protection locked="0"/>
    </xf>
    <xf numFmtId="0" fontId="4" fillId="0" borderId="1" xfId="0" applyFont="1" applyFill="1" applyBorder="1" applyAlignment="1" applyProtection="1">
      <alignment horizontal="right"/>
      <protection locked="0"/>
    </xf>
    <xf numFmtId="0" fontId="3" fillId="0" borderId="0" xfId="0" applyFont="1" applyFill="1" applyBorder="1" applyAlignment="1" applyProtection="1">
      <alignment horizontal="center" vertical="top"/>
      <protection locked="0"/>
    </xf>
    <xf numFmtId="0" fontId="3" fillId="0" borderId="0" xfId="0" applyFont="1" applyFill="1" applyAlignment="1" applyProtection="1">
      <alignment vertical="top"/>
      <protection locked="0"/>
    </xf>
    <xf numFmtId="0" fontId="3" fillId="0" borderId="0" xfId="0" applyFont="1" applyFill="1" applyAlignment="1" applyProtection="1">
      <alignment horizontal="center"/>
      <protection locked="0"/>
    </xf>
    <xf numFmtId="0" fontId="3" fillId="0" borderId="0" xfId="0" applyFont="1" applyFill="1" applyAlignment="1" applyProtection="1">
      <alignment horizontal="center" vertical="top"/>
      <protection locked="0"/>
    </xf>
    <xf numFmtId="0" fontId="3" fillId="0" borderId="0" xfId="0" applyFont="1" applyFill="1" applyBorder="1" applyAlignment="1" applyProtection="1">
      <alignment vertical="top"/>
      <protection locked="0"/>
    </xf>
    <xf numFmtId="0" fontId="3" fillId="0" borderId="0" xfId="0" applyFont="1" applyFill="1" applyBorder="1" applyAlignment="1" applyProtection="1">
      <alignment horizontal="center"/>
      <protection locked="0"/>
    </xf>
    <xf numFmtId="0" fontId="3" fillId="0" borderId="3" xfId="0" applyFont="1" applyFill="1" applyBorder="1" applyAlignment="1" applyProtection="1">
      <alignment horizontal="center" vertical="top"/>
      <protection locked="0"/>
    </xf>
    <xf numFmtId="0" fontId="3" fillId="0" borderId="3" xfId="0" applyFont="1" applyFill="1" applyBorder="1" applyAlignment="1" applyProtection="1">
      <alignment horizontal="center"/>
      <protection locked="0"/>
    </xf>
    <xf numFmtId="0" fontId="3" fillId="0" borderId="0" xfId="0" applyFont="1" applyFill="1" applyAlignment="1">
      <alignment horizontal="center" vertical="top"/>
    </xf>
    <xf numFmtId="0" fontId="3" fillId="0" borderId="0" xfId="0" applyFont="1" applyFill="1" applyAlignment="1">
      <alignment vertical="top" wrapText="1"/>
    </xf>
    <xf numFmtId="2" fontId="3" fillId="0" borderId="0" xfId="0" applyNumberFormat="1" applyFont="1" applyFill="1" applyAlignment="1"/>
    <xf numFmtId="0" fontId="3" fillId="2" borderId="0" xfId="0" applyFont="1" applyFill="1" applyAlignment="1">
      <alignment horizontal="center" vertical="top"/>
    </xf>
    <xf numFmtId="0" fontId="3" fillId="2" borderId="0" xfId="0" applyFont="1" applyFill="1" applyBorder="1" applyAlignment="1">
      <alignment vertical="top" wrapText="1"/>
    </xf>
    <xf numFmtId="2" fontId="3" fillId="2" borderId="0" xfId="0" applyNumberFormat="1" applyFont="1" applyFill="1" applyAlignment="1"/>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2" fontId="3" fillId="0" borderId="0" xfId="0" applyNumberFormat="1" applyFont="1" applyFill="1" applyBorder="1" applyAlignment="1"/>
    <xf numFmtId="0" fontId="3" fillId="0" borderId="0" xfId="0" applyFont="1" applyFill="1" applyAlignment="1"/>
    <xf numFmtId="0" fontId="3" fillId="2" borderId="5" xfId="0" applyFont="1" applyFill="1" applyBorder="1" applyAlignment="1">
      <alignment horizontal="center" vertical="top"/>
    </xf>
    <xf numFmtId="0" fontId="3" fillId="2" borderId="5" xfId="0" applyFont="1" applyFill="1" applyBorder="1" applyAlignment="1">
      <alignment vertical="top" wrapText="1"/>
    </xf>
    <xf numFmtId="2" fontId="3" fillId="2" borderId="5" xfId="0" applyNumberFormat="1" applyFont="1" applyFill="1" applyBorder="1" applyAlignment="1"/>
    <xf numFmtId="164" fontId="3" fillId="0" borderId="0" xfId="1" applyFont="1" applyFill="1" applyAlignment="1">
      <alignment horizontal="right" wrapText="1"/>
    </xf>
    <xf numFmtId="164" fontId="3" fillId="0" borderId="0" xfId="1" applyFont="1" applyFill="1" applyAlignment="1">
      <alignment wrapText="1"/>
    </xf>
    <xf numFmtId="0" fontId="3" fillId="2" borderId="0" xfId="0" applyFont="1" applyFill="1" applyBorder="1" applyAlignment="1">
      <alignment horizontal="center" vertical="top"/>
    </xf>
    <xf numFmtId="2" fontId="3" fillId="2" borderId="0" xfId="0" applyNumberFormat="1" applyFont="1" applyFill="1" applyBorder="1" applyAlignment="1"/>
    <xf numFmtId="0" fontId="3" fillId="2" borderId="0" xfId="0" applyFont="1" applyFill="1" applyAlignment="1">
      <alignment vertical="top" wrapText="1"/>
    </xf>
    <xf numFmtId="0" fontId="3" fillId="0" borderId="0" xfId="0" applyFont="1" applyFill="1" applyBorder="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1" fillId="0" borderId="0" xfId="0" applyFont="1" applyFill="1" applyAlignment="1">
      <alignment vertical="top"/>
    </xf>
    <xf numFmtId="0" fontId="1" fillId="0" borderId="0" xfId="0" applyFont="1" applyFill="1" applyAlignment="1"/>
    <xf numFmtId="0" fontId="3" fillId="0" borderId="0" xfId="0" applyFont="1" applyFill="1" applyBorder="1" applyProtection="1">
      <protection locked="0"/>
    </xf>
    <xf numFmtId="0" fontId="2" fillId="0" borderId="0" xfId="0" applyFont="1" applyFill="1" applyAlignment="1" applyProtection="1">
      <alignment horizontal="right"/>
      <protection locked="0"/>
    </xf>
    <xf numFmtId="0" fontId="2" fillId="0" borderId="0" xfId="0" applyFont="1" applyFill="1" applyAlignment="1" applyProtection="1">
      <alignment horizontal="center"/>
      <protection locked="0"/>
    </xf>
    <xf numFmtId="0" fontId="3" fillId="0" borderId="0" xfId="0" applyFont="1" applyFill="1" applyBorder="1" applyAlignment="1" applyProtection="1">
      <alignment horizontal="right"/>
      <protection locked="0"/>
    </xf>
    <xf numFmtId="0" fontId="8" fillId="0" borderId="2" xfId="0" applyFont="1" applyFill="1" applyBorder="1" applyAlignment="1" applyProtection="1">
      <alignment horizontal="right"/>
      <protection locked="0"/>
    </xf>
    <xf numFmtId="0" fontId="8" fillId="0" borderId="2" xfId="0" applyFont="1" applyFill="1" applyBorder="1" applyProtection="1">
      <protection locked="0"/>
    </xf>
    <xf numFmtId="0" fontId="2"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0" fontId="3" fillId="0" borderId="0" xfId="0" applyFont="1" applyFill="1" applyProtection="1">
      <protection locked="0"/>
    </xf>
    <xf numFmtId="0" fontId="4" fillId="0" borderId="0" xfId="2" applyNumberFormat="1" applyFont="1" applyFill="1" applyBorder="1" applyAlignment="1" applyProtection="1">
      <alignment horizontal="right"/>
    </xf>
    <xf numFmtId="164" fontId="3" fillId="0" borderId="0" xfId="1" applyFont="1" applyFill="1" applyAlignment="1" applyProtection="1">
      <alignment horizontal="right" vertical="center" wrapText="1"/>
    </xf>
    <xf numFmtId="0" fontId="3" fillId="0" borderId="0" xfId="1" applyNumberFormat="1" applyFont="1" applyFill="1" applyAlignment="1" applyProtection="1">
      <alignment horizontal="right" vertical="center" wrapText="1"/>
    </xf>
    <xf numFmtId="164" fontId="3" fillId="0" borderId="5" xfId="1" applyFont="1" applyFill="1" applyBorder="1" applyAlignment="1" applyProtection="1">
      <alignment horizontal="right" vertical="center" wrapText="1"/>
    </xf>
    <xf numFmtId="0" fontId="3" fillId="0" borderId="5" xfId="1" applyNumberFormat="1" applyFont="1" applyFill="1" applyBorder="1" applyAlignment="1" applyProtection="1">
      <alignment horizontal="right" vertical="center" wrapText="1"/>
    </xf>
    <xf numFmtId="164" fontId="3" fillId="0" borderId="3" xfId="1" applyFont="1" applyFill="1" applyBorder="1" applyAlignment="1" applyProtection="1">
      <alignment horizontal="right" vertical="center" wrapText="1"/>
    </xf>
    <xf numFmtId="0" fontId="3" fillId="0" borderId="3" xfId="1" applyNumberFormat="1" applyFont="1" applyFill="1" applyBorder="1" applyAlignment="1" applyProtection="1">
      <alignment horizontal="right" vertical="center" wrapText="1"/>
    </xf>
    <xf numFmtId="0" fontId="3" fillId="0" borderId="11" xfId="1" applyNumberFormat="1" applyFont="1" applyFill="1" applyBorder="1" applyAlignment="1" applyProtection="1">
      <alignment horizontal="right" vertical="center" wrapText="1"/>
      <protection locked="0"/>
    </xf>
    <xf numFmtId="164" fontId="3" fillId="0" borderId="9" xfId="1" applyFont="1" applyFill="1" applyBorder="1" applyAlignment="1" applyProtection="1">
      <alignment horizontal="right" vertical="center" wrapText="1"/>
      <protection locked="0"/>
    </xf>
    <xf numFmtId="164" fontId="3" fillId="0" borderId="11" xfId="1" applyFont="1" applyFill="1" applyBorder="1" applyAlignment="1" applyProtection="1">
      <alignment horizontal="right" vertical="center" wrapText="1"/>
      <protection locked="0"/>
    </xf>
    <xf numFmtId="164" fontId="2" fillId="0" borderId="11" xfId="1" applyFont="1" applyFill="1" applyBorder="1" applyAlignment="1" applyProtection="1">
      <alignment horizontal="right" vertical="center" wrapText="1"/>
      <protection locked="0"/>
    </xf>
    <xf numFmtId="0" fontId="3" fillId="0" borderId="14" xfId="1" applyNumberFormat="1" applyFont="1" applyFill="1" applyBorder="1" applyAlignment="1" applyProtection="1">
      <alignment horizontal="right" vertical="center" wrapText="1"/>
      <protection locked="0"/>
    </xf>
    <xf numFmtId="0" fontId="3" fillId="0" borderId="0" xfId="0" applyFont="1" applyFill="1" applyAlignment="1" applyProtection="1">
      <alignment horizontal="right"/>
      <protection locked="0"/>
    </xf>
    <xf numFmtId="0" fontId="3" fillId="0" borderId="0" xfId="3" applyFont="1" applyFill="1" applyBorder="1" applyProtection="1">
      <protection locked="0"/>
    </xf>
    <xf numFmtId="0" fontId="2" fillId="0" borderId="0" xfId="3" applyFont="1" applyFill="1" applyBorder="1" applyAlignment="1" applyProtection="1">
      <alignment horizontal="right" vertical="center" wrapText="1"/>
      <protection locked="0"/>
    </xf>
    <xf numFmtId="0" fontId="2" fillId="0" borderId="0" xfId="3" applyFont="1" applyFill="1" applyBorder="1" applyAlignment="1" applyProtection="1">
      <alignment horizontal="center" vertical="center"/>
      <protection locked="0"/>
    </xf>
    <xf numFmtId="0" fontId="2" fillId="0" borderId="0" xfId="3" applyFont="1" applyFill="1" applyBorder="1" applyAlignment="1" applyProtection="1">
      <alignment vertical="center"/>
      <protection locked="0"/>
    </xf>
    <xf numFmtId="0" fontId="2" fillId="0" borderId="0" xfId="3" applyFont="1" applyFill="1" applyAlignment="1" applyProtection="1">
      <alignment horizontal="center" vertical="center"/>
      <protection locked="0"/>
    </xf>
    <xf numFmtId="0" fontId="2" fillId="0" borderId="0" xfId="3" applyFont="1" applyFill="1" applyBorder="1" applyAlignment="1" applyProtection="1">
      <alignment horizontal="left" vertical="center"/>
      <protection locked="0"/>
    </xf>
    <xf numFmtId="0" fontId="2" fillId="0" borderId="0" xfId="3" applyFont="1" applyFill="1" applyAlignment="1" applyProtection="1">
      <alignment horizontal="left" vertical="center"/>
      <protection locked="0"/>
    </xf>
    <xf numFmtId="0" fontId="8" fillId="0" borderId="0" xfId="3" applyFont="1" applyFill="1" applyBorder="1" applyAlignment="1" applyProtection="1">
      <alignment horizontal="right" vertical="center"/>
      <protection locked="0"/>
    </xf>
    <xf numFmtId="0" fontId="8" fillId="0" borderId="0" xfId="3" applyFont="1" applyFill="1" applyBorder="1" applyAlignment="1" applyProtection="1">
      <alignment horizontal="lef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protection locked="0"/>
    </xf>
    <xf numFmtId="0" fontId="3" fillId="0" borderId="0" xfId="3" applyFont="1" applyFill="1" applyAlignment="1" applyProtection="1">
      <alignment vertical="center"/>
      <protection locked="0"/>
    </xf>
    <xf numFmtId="0" fontId="3" fillId="0" borderId="0" xfId="3" applyFont="1" applyFill="1" applyAlignment="1" applyProtection="1">
      <alignment horizontal="right" vertical="justify" wrapText="1"/>
      <protection locked="0"/>
    </xf>
    <xf numFmtId="0" fontId="3" fillId="0" borderId="0" xfId="3" applyFont="1" applyFill="1" applyAlignment="1" applyProtection="1">
      <alignment vertical="justify" wrapText="1"/>
      <protection locked="0"/>
    </xf>
    <xf numFmtId="0" fontId="3" fillId="0" borderId="0" xfId="3" applyFont="1" applyFill="1" applyProtection="1">
      <protection locked="0"/>
    </xf>
    <xf numFmtId="0" fontId="3" fillId="0" borderId="1" xfId="3" applyFont="1" applyFill="1" applyBorder="1" applyAlignment="1" applyProtection="1">
      <alignment horizontal="right" vertical="center"/>
      <protection locked="0"/>
    </xf>
    <xf numFmtId="0" fontId="3" fillId="0" borderId="1" xfId="3" applyFont="1" applyFill="1" applyBorder="1" applyAlignment="1" applyProtection="1">
      <alignment vertical="center"/>
      <protection locked="0"/>
    </xf>
    <xf numFmtId="0" fontId="3" fillId="0" borderId="0" xfId="3" applyFont="1" applyFill="1" applyBorder="1" applyAlignment="1" applyProtection="1">
      <alignment horizontal="right" vertical="center"/>
      <protection locked="0"/>
    </xf>
    <xf numFmtId="0" fontId="3" fillId="0" borderId="0" xfId="3" applyFont="1" applyFill="1" applyAlignment="1" applyProtection="1">
      <alignment horizontal="right" vertical="center"/>
      <protection locked="0"/>
    </xf>
    <xf numFmtId="0" fontId="3" fillId="0" borderId="2" xfId="3" applyFont="1" applyFill="1" applyBorder="1" applyAlignment="1" applyProtection="1">
      <alignment horizontal="right" vertical="center"/>
      <protection locked="0"/>
    </xf>
    <xf numFmtId="0" fontId="3" fillId="0" borderId="0" xfId="3" applyFont="1" applyFill="1" applyAlignment="1" applyProtection="1">
      <alignment horizontal="left" vertical="center"/>
      <protection locked="0"/>
    </xf>
    <xf numFmtId="0" fontId="3" fillId="0" borderId="0" xfId="3" applyFont="1" applyFill="1" applyBorder="1" applyAlignment="1" applyProtection="1">
      <alignment vertical="center"/>
      <protection locked="0"/>
    </xf>
    <xf numFmtId="0" fontId="2" fillId="0" borderId="0" xfId="3" applyFont="1" applyFill="1" applyAlignment="1" applyProtection="1">
      <alignment horizontal="right" vertical="center"/>
      <protection locked="0"/>
    </xf>
    <xf numFmtId="0" fontId="3" fillId="0" borderId="0" xfId="3" applyFont="1" applyFill="1" applyBorder="1" applyAlignment="1" applyProtection="1">
      <alignment horizontal="left" vertical="center"/>
      <protection locked="0"/>
    </xf>
    <xf numFmtId="0" fontId="3" fillId="0" borderId="0" xfId="3" applyFont="1" applyFill="1" applyBorder="1" applyAlignment="1" applyProtection="1">
      <alignment horizontal="right" vertical="center"/>
    </xf>
    <xf numFmtId="0" fontId="3" fillId="0" borderId="5" xfId="3" applyFont="1" applyFill="1" applyBorder="1" applyAlignment="1" applyProtection="1">
      <alignment horizontal="right" vertical="center"/>
    </xf>
    <xf numFmtId="0" fontId="3" fillId="0" borderId="5" xfId="3" applyFont="1" applyFill="1" applyBorder="1" applyAlignment="1" applyProtection="1">
      <alignment vertical="center"/>
    </xf>
    <xf numFmtId="0" fontId="3" fillId="0" borderId="0" xfId="3" applyFont="1" applyFill="1" applyAlignment="1" applyProtection="1">
      <alignment vertical="center"/>
    </xf>
    <xf numFmtId="0" fontId="3" fillId="0" borderId="5" xfId="3" applyFont="1" applyFill="1" applyBorder="1" applyAlignment="1" applyProtection="1">
      <alignment horizontal="right" vertical="center"/>
      <protection locked="0"/>
    </xf>
    <xf numFmtId="0" fontId="3" fillId="0" borderId="5" xfId="3" applyFont="1" applyFill="1" applyBorder="1" applyAlignment="1" applyProtection="1">
      <alignment horizontal="left" vertical="center"/>
      <protection locked="0"/>
    </xf>
    <xf numFmtId="0" fontId="3" fillId="0" borderId="6" xfId="3" applyFont="1" applyFill="1" applyBorder="1" applyAlignment="1" applyProtection="1">
      <alignment vertical="center"/>
    </xf>
    <xf numFmtId="0" fontId="3" fillId="0" borderId="6" xfId="3" applyNumberFormat="1" applyFont="1" applyFill="1" applyBorder="1" applyAlignment="1" applyProtection="1">
      <alignment vertical="center"/>
    </xf>
    <xf numFmtId="0" fontId="3" fillId="0" borderId="3" xfId="3" applyFont="1" applyFill="1" applyBorder="1" applyAlignment="1" applyProtection="1">
      <alignment horizontal="right" vertical="center"/>
      <protection locked="0"/>
    </xf>
    <xf numFmtId="0" fontId="2" fillId="0" borderId="3" xfId="3" applyFont="1" applyFill="1" applyBorder="1" applyAlignment="1" applyProtection="1">
      <alignment horizontal="left" vertical="center" wrapText="1"/>
      <protection locked="0"/>
    </xf>
    <xf numFmtId="0" fontId="3" fillId="0" borderId="3" xfId="3" applyFont="1" applyFill="1" applyBorder="1" applyAlignment="1" applyProtection="1">
      <alignment vertical="center"/>
    </xf>
    <xf numFmtId="0" fontId="2" fillId="0" borderId="7" xfId="3" applyFont="1" applyFill="1" applyBorder="1" applyAlignment="1" applyProtection="1">
      <alignment horizontal="right" vertical="center"/>
      <protection locked="0"/>
    </xf>
    <xf numFmtId="0" fontId="2" fillId="0" borderId="7" xfId="3" applyFont="1" applyFill="1" applyBorder="1" applyAlignment="1" applyProtection="1">
      <alignment horizontal="left" vertical="center"/>
      <protection locked="0"/>
    </xf>
    <xf numFmtId="0" fontId="3" fillId="0" borderId="7" xfId="3" applyFont="1" applyFill="1" applyBorder="1" applyAlignment="1" applyProtection="1">
      <alignment vertical="center"/>
      <protection locked="0"/>
    </xf>
    <xf numFmtId="0" fontId="3" fillId="0" borderId="0" xfId="3" applyFont="1" applyFill="1" applyAlignment="1" applyProtection="1">
      <alignment horizontal="right" vertical="center"/>
    </xf>
    <xf numFmtId="0" fontId="2" fillId="0" borderId="3" xfId="3" applyFont="1" applyFill="1" applyBorder="1" applyAlignment="1" applyProtection="1">
      <alignment vertical="center"/>
    </xf>
    <xf numFmtId="0" fontId="2" fillId="0" borderId="5" xfId="3" applyFont="1" applyFill="1" applyBorder="1" applyAlignment="1" applyProtection="1">
      <alignment horizontal="left" vertical="center"/>
      <protection locked="0"/>
    </xf>
    <xf numFmtId="0" fontId="2" fillId="0" borderId="5" xfId="3" applyFont="1" applyFill="1" applyBorder="1" applyAlignment="1" applyProtection="1">
      <alignment vertical="center"/>
    </xf>
    <xf numFmtId="0" fontId="3" fillId="0" borderId="6" xfId="3" applyFont="1" applyFill="1" applyBorder="1" applyAlignment="1" applyProtection="1">
      <alignment horizontal="right" vertical="center"/>
      <protection locked="0"/>
    </xf>
    <xf numFmtId="0" fontId="2" fillId="0" borderId="6" xfId="3" applyFont="1" applyFill="1" applyBorder="1" applyAlignment="1" applyProtection="1">
      <alignment horizontal="left" vertical="center"/>
      <protection locked="0"/>
    </xf>
    <xf numFmtId="0" fontId="2" fillId="0" borderId="6" xfId="3" applyFont="1" applyFill="1" applyBorder="1" applyAlignment="1" applyProtection="1">
      <alignment horizontal="right" vertical="center"/>
      <protection locked="0"/>
    </xf>
    <xf numFmtId="0" fontId="2" fillId="0" borderId="6" xfId="3" applyFont="1" applyFill="1" applyBorder="1" applyAlignment="1" applyProtection="1">
      <alignment vertical="center"/>
      <protection locked="0"/>
    </xf>
    <xf numFmtId="0" fontId="2" fillId="0" borderId="6" xfId="3" applyFont="1" applyFill="1" applyBorder="1" applyAlignment="1" applyProtection="1">
      <alignment horizontal="right" vertical="center"/>
    </xf>
    <xf numFmtId="0" fontId="2" fillId="0" borderId="6" xfId="3" applyFont="1" applyFill="1" applyBorder="1" applyAlignment="1" applyProtection="1">
      <alignment vertical="center"/>
    </xf>
    <xf numFmtId="0" fontId="2" fillId="0" borderId="3" xfId="3" applyFont="1" applyFill="1" applyBorder="1" applyAlignment="1" applyProtection="1">
      <alignment horizontal="left" vertical="center"/>
      <protection locked="0"/>
    </xf>
    <xf numFmtId="0" fontId="2" fillId="0" borderId="3" xfId="3" applyFont="1" applyFill="1" applyBorder="1" applyAlignment="1" applyProtection="1">
      <alignment horizontal="right" vertical="center"/>
    </xf>
    <xf numFmtId="0" fontId="2" fillId="0" borderId="0" xfId="3" applyFont="1" applyFill="1" applyBorder="1" applyAlignment="1" applyProtection="1">
      <alignment horizontal="right" vertical="center"/>
      <protection locked="0"/>
    </xf>
    <xf numFmtId="0" fontId="3" fillId="0" borderId="0" xfId="3" applyFont="1" applyFill="1" applyBorder="1" applyAlignment="1" applyProtection="1">
      <alignment vertical="center"/>
    </xf>
    <xf numFmtId="0" fontId="3" fillId="0" borderId="0" xfId="3" applyNumberFormat="1"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3" fillId="0" borderId="8" xfId="3" applyFont="1" applyFill="1" applyBorder="1" applyAlignment="1" applyProtection="1">
      <alignment horizontal="right" vertical="center"/>
      <protection locked="0"/>
    </xf>
    <xf numFmtId="0" fontId="4" fillId="0" borderId="9" xfId="3" applyFont="1" applyFill="1" applyBorder="1" applyAlignment="1" applyProtection="1">
      <alignment horizontal="right" vertical="center"/>
      <protection locked="0"/>
    </xf>
    <xf numFmtId="0" fontId="2" fillId="0" borderId="10" xfId="3" applyFont="1" applyFill="1" applyBorder="1" applyAlignment="1" applyProtection="1">
      <alignment horizontal="right" vertical="center"/>
      <protection locked="0"/>
    </xf>
    <xf numFmtId="0" fontId="3" fillId="0" borderId="11" xfId="3" applyNumberFormat="1" applyFont="1" applyFill="1" applyBorder="1" applyAlignment="1" applyProtection="1">
      <alignment vertical="center"/>
      <protection locked="0"/>
    </xf>
    <xf numFmtId="0" fontId="3" fillId="0" borderId="10" xfId="3" applyFont="1" applyFill="1" applyBorder="1" applyAlignment="1" applyProtection="1">
      <alignment horizontal="right" vertical="center"/>
      <protection locked="0"/>
    </xf>
    <xf numFmtId="0" fontId="3" fillId="0" borderId="11" xfId="3" applyNumberFormat="1" applyFont="1" applyFill="1" applyBorder="1" applyAlignment="1">
      <alignment vertical="top"/>
    </xf>
    <xf numFmtId="0" fontId="2" fillId="0" borderId="4" xfId="3" applyNumberFormat="1" applyFont="1" applyFill="1" applyBorder="1" applyAlignment="1" applyProtection="1">
      <alignment vertical="center"/>
    </xf>
    <xf numFmtId="0" fontId="2" fillId="0" borderId="11" xfId="3" applyNumberFormat="1" applyFont="1" applyFill="1" applyBorder="1" applyAlignment="1" applyProtection="1">
      <alignment vertical="center"/>
      <protection locked="0"/>
    </xf>
    <xf numFmtId="0" fontId="2" fillId="0" borderId="8" xfId="3" applyFont="1" applyFill="1" applyBorder="1" applyAlignment="1" applyProtection="1">
      <alignment horizontal="right" vertical="center"/>
      <protection locked="0"/>
    </xf>
    <xf numFmtId="0" fontId="3" fillId="0" borderId="7" xfId="3" applyFont="1" applyFill="1" applyBorder="1" applyAlignment="1" applyProtection="1">
      <alignment horizontal="left" vertical="center"/>
      <protection locked="0"/>
    </xf>
    <xf numFmtId="0" fontId="2" fillId="0" borderId="7" xfId="3" applyFont="1" applyFill="1" applyBorder="1" applyAlignment="1" applyProtection="1">
      <alignment vertical="center"/>
      <protection locked="0"/>
    </xf>
    <xf numFmtId="0" fontId="3" fillId="0" borderId="13" xfId="3" applyFont="1" applyFill="1" applyBorder="1" applyAlignment="1" applyProtection="1">
      <alignment horizontal="right" vertical="center"/>
      <protection locked="0"/>
    </xf>
    <xf numFmtId="0" fontId="3" fillId="0" borderId="5" xfId="3" applyFont="1" applyFill="1" applyBorder="1" applyAlignment="1" applyProtection="1">
      <alignment vertical="center"/>
      <protection locked="0"/>
    </xf>
    <xf numFmtId="0" fontId="3" fillId="0" borderId="14" xfId="3" applyNumberFormat="1" applyFont="1" applyFill="1" applyBorder="1" applyAlignment="1" applyProtection="1">
      <alignment vertical="center"/>
      <protection locked="0"/>
    </xf>
    <xf numFmtId="0" fontId="3" fillId="0" borderId="11" xfId="3" applyNumberFormat="1" applyFont="1" applyFill="1" applyBorder="1" applyAlignment="1" applyProtection="1">
      <alignment horizontal="right" vertical="center"/>
      <protection locked="0"/>
    </xf>
    <xf numFmtId="0" fontId="2" fillId="0" borderId="13" xfId="3" applyFont="1" applyFill="1" applyBorder="1" applyAlignment="1" applyProtection="1">
      <alignment horizontal="right" vertical="center"/>
      <protection locked="0"/>
    </xf>
    <xf numFmtId="0" fontId="3" fillId="0" borderId="7" xfId="3" applyFont="1" applyFill="1" applyBorder="1" applyAlignment="1" applyProtection="1">
      <alignment horizontal="right" vertical="center"/>
      <protection locked="0"/>
    </xf>
    <xf numFmtId="0" fontId="3" fillId="0" borderId="7" xfId="3" applyNumberFormat="1" applyFont="1" applyFill="1" applyBorder="1" applyAlignment="1" applyProtection="1">
      <alignment vertical="center"/>
      <protection locked="0"/>
    </xf>
    <xf numFmtId="0" fontId="3" fillId="0" borderId="9" xfId="3" applyNumberFormat="1" applyFont="1" applyFill="1" applyBorder="1" applyAlignment="1" applyProtection="1">
      <alignment vertical="center"/>
      <protection locked="0"/>
    </xf>
    <xf numFmtId="0" fontId="2" fillId="0" borderId="7" xfId="3" applyFont="1" applyFill="1" applyBorder="1" applyAlignment="1" applyProtection="1">
      <alignment horizontal="center" vertical="center"/>
      <protection locked="0"/>
    </xf>
    <xf numFmtId="0" fontId="2" fillId="0" borderId="9" xfId="3" applyNumberFormat="1" applyFont="1" applyFill="1" applyBorder="1" applyAlignment="1" applyProtection="1">
      <alignment vertical="center"/>
      <protection locked="0"/>
    </xf>
    <xf numFmtId="0" fontId="2" fillId="0" borderId="9" xfId="3" applyNumberFormat="1" applyFont="1" applyFill="1" applyBorder="1" applyAlignment="1" applyProtection="1">
      <alignment vertical="center"/>
    </xf>
    <xf numFmtId="0" fontId="3" fillId="0" borderId="11" xfId="3" applyFont="1" applyFill="1" applyBorder="1" applyAlignment="1" applyProtection="1">
      <alignment horizontal="right" vertical="center"/>
      <protection locked="0"/>
    </xf>
    <xf numFmtId="0" fontId="2" fillId="0" borderId="6" xfId="3" applyNumberFormat="1" applyFont="1" applyFill="1" applyBorder="1" applyAlignment="1" applyProtection="1">
      <alignment horizontal="right" vertical="center"/>
      <protection locked="0"/>
    </xf>
    <xf numFmtId="0" fontId="3" fillId="0" borderId="6" xfId="3" applyFont="1" applyFill="1" applyBorder="1" applyAlignment="1" applyProtection="1">
      <alignment vertical="center"/>
      <protection locked="0"/>
    </xf>
    <xf numFmtId="0" fontId="2" fillId="0" borderId="4" xfId="3" applyNumberFormat="1" applyFont="1" applyFill="1" applyBorder="1" applyAlignment="1" applyProtection="1">
      <alignment horizontal="right" vertical="center"/>
    </xf>
    <xf numFmtId="0" fontId="3" fillId="0" borderId="7" xfId="3" applyFont="1" applyFill="1" applyBorder="1" applyAlignment="1" applyProtection="1">
      <alignment horizontal="center" vertical="center"/>
      <protection locked="0"/>
    </xf>
    <xf numFmtId="2" fontId="3" fillId="0" borderId="7" xfId="3" applyNumberFormat="1" applyFont="1" applyFill="1" applyBorder="1" applyAlignment="1" applyProtection="1">
      <alignment horizontal="right" vertical="center"/>
      <protection locked="0"/>
    </xf>
    <xf numFmtId="0" fontId="3" fillId="0" borderId="0" xfId="3" applyFont="1" applyFill="1" applyBorder="1" applyAlignment="1" applyProtection="1">
      <alignment horizontal="center" vertical="center"/>
      <protection locked="0"/>
    </xf>
    <xf numFmtId="2" fontId="3" fillId="0" borderId="0" xfId="3" applyNumberFormat="1" applyFont="1" applyFill="1" applyBorder="1" applyAlignment="1" applyProtection="1">
      <alignment horizontal="right" vertical="center"/>
      <protection locked="0"/>
    </xf>
    <xf numFmtId="0" fontId="4" fillId="0" borderId="1" xfId="3" applyFont="1" applyFill="1" applyBorder="1" applyAlignment="1" applyProtection="1">
      <alignment horizontal="right" vertical="center"/>
      <protection locked="0"/>
    </xf>
    <xf numFmtId="0" fontId="3" fillId="0" borderId="0" xfId="3" applyFont="1" applyFill="1" applyAlignment="1" applyProtection="1">
      <alignment horizontal="right" vertical="top"/>
      <protection locked="0"/>
    </xf>
    <xf numFmtId="0" fontId="3" fillId="0" borderId="0" xfId="3" applyFont="1" applyFill="1" applyAlignment="1" applyProtection="1">
      <alignment horizontal="left" vertical="top"/>
      <protection locked="0"/>
    </xf>
    <xf numFmtId="0" fontId="3" fillId="0" borderId="0" xfId="3" applyFont="1" applyFill="1" applyAlignment="1" applyProtection="1"/>
    <xf numFmtId="0" fontId="3" fillId="0" borderId="0" xfId="3" applyFont="1" applyFill="1" applyAlignment="1" applyProtection="1">
      <protection locked="0"/>
    </xf>
    <xf numFmtId="0" fontId="3" fillId="0" borderId="0" xfId="3" applyFont="1" applyFill="1" applyAlignment="1" applyProtection="1">
      <alignment horizontal="left" vertical="top" wrapText="1"/>
      <protection locked="0"/>
    </xf>
    <xf numFmtId="0" fontId="2" fillId="0" borderId="0" xfId="3" applyFont="1" applyFill="1" applyAlignment="1" applyProtection="1">
      <alignment horizontal="left" vertical="top"/>
      <protection locked="0"/>
    </xf>
    <xf numFmtId="0" fontId="2" fillId="0" borderId="0" xfId="3" applyFont="1" applyFill="1" applyAlignment="1" applyProtection="1">
      <alignment horizontal="right" vertical="top"/>
      <protection locked="0"/>
    </xf>
    <xf numFmtId="165" fontId="3" fillId="0" borderId="0" xfId="3" applyNumberFormat="1" applyFont="1" applyFill="1" applyAlignment="1" applyProtection="1">
      <alignment horizontal="right" vertical="top"/>
      <protection locked="0"/>
    </xf>
    <xf numFmtId="49" fontId="3" fillId="0" borderId="0" xfId="3" applyNumberFormat="1" applyFont="1" applyFill="1" applyAlignment="1" applyProtection="1">
      <alignment horizontal="right" vertical="top"/>
      <protection locked="0"/>
    </xf>
    <xf numFmtId="0" fontId="2" fillId="0" borderId="0" xfId="3" applyFont="1" applyFill="1" applyBorder="1" applyAlignment="1" applyProtection="1">
      <alignment horizontal="right" vertical="top"/>
      <protection locked="0"/>
    </xf>
    <xf numFmtId="0" fontId="2" fillId="0" borderId="0" xfId="3" applyFont="1" applyFill="1" applyBorder="1" applyAlignment="1" applyProtection="1">
      <alignment horizontal="left" vertical="top"/>
      <protection locked="0"/>
    </xf>
    <xf numFmtId="0" fontId="3" fillId="0" borderId="5" xfId="3" applyFont="1" applyFill="1" applyBorder="1" applyAlignment="1" applyProtection="1">
      <alignment horizontal="right" vertical="top"/>
      <protection locked="0"/>
    </xf>
    <xf numFmtId="0" fontId="3" fillId="0" borderId="5" xfId="3" applyFont="1" applyFill="1" applyBorder="1" applyAlignment="1" applyProtection="1">
      <alignment horizontal="left" vertical="top"/>
      <protection locked="0"/>
    </xf>
    <xf numFmtId="0" fontId="2" fillId="0" borderId="0" xfId="3" applyFont="1" applyFill="1" applyProtection="1">
      <protection locked="0"/>
    </xf>
    <xf numFmtId="0" fontId="3" fillId="0" borderId="0" xfId="3" applyFont="1" applyFill="1" applyBorder="1" applyAlignment="1" applyProtection="1">
      <alignment horizontal="right" vertical="top"/>
      <protection locked="0"/>
    </xf>
    <xf numFmtId="0" fontId="3" fillId="0" borderId="0" xfId="3" applyFont="1" applyFill="1" applyAlignment="1" applyProtection="1">
      <alignment horizontal="left" vertical="center" wrapText="1"/>
      <protection locked="0"/>
    </xf>
    <xf numFmtId="49" fontId="3" fillId="0" borderId="0" xfId="3" applyNumberFormat="1" applyFont="1" applyFill="1" applyAlignment="1" applyProtection="1">
      <alignment horizontal="right" vertical="center"/>
      <protection locked="0"/>
    </xf>
    <xf numFmtId="0" fontId="3" fillId="0" borderId="0" xfId="3" applyFont="1" applyFill="1" applyBorder="1" applyAlignment="1" applyProtection="1">
      <alignment horizontal="right" vertical="center" wrapText="1"/>
      <protection locked="0"/>
    </xf>
    <xf numFmtId="0" fontId="3" fillId="0" borderId="0" xfId="3" applyFont="1" applyFill="1" applyBorder="1" applyAlignment="1" applyProtection="1"/>
    <xf numFmtId="165" fontId="3" fillId="0" borderId="0" xfId="3" applyNumberFormat="1" applyFont="1" applyFill="1" applyAlignment="1" applyProtection="1">
      <alignment horizontal="right" vertical="top" wrapText="1"/>
      <protection locked="0"/>
    </xf>
    <xf numFmtId="0" fontId="3" fillId="0" borderId="7" xfId="3" applyFont="1" applyFill="1" applyBorder="1" applyAlignment="1" applyProtection="1">
      <alignment horizontal="right" vertical="center" wrapText="1"/>
      <protection locked="0"/>
    </xf>
    <xf numFmtId="0" fontId="3" fillId="0" borderId="7" xfId="3" applyFont="1" applyFill="1" applyBorder="1" applyAlignment="1" applyProtection="1">
      <alignment vertical="center" wrapText="1"/>
      <protection locked="0"/>
    </xf>
    <xf numFmtId="0" fontId="3" fillId="0" borderId="0"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right" vertical="center" wrapText="1"/>
      <protection locked="0"/>
    </xf>
    <xf numFmtId="0" fontId="3" fillId="0" borderId="5" xfId="3" applyFont="1" applyFill="1" applyBorder="1" applyAlignment="1" applyProtection="1">
      <alignment horizontal="left" vertical="center" wrapText="1"/>
      <protection locked="0"/>
    </xf>
    <xf numFmtId="0" fontId="3" fillId="0" borderId="0" xfId="3" applyFont="1" applyFill="1" applyAlignment="1" applyProtection="1">
      <alignment horizontal="right" vertical="center" wrapText="1"/>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horizontal="left" vertical="center" wrapText="1"/>
      <protection locked="0"/>
    </xf>
    <xf numFmtId="0" fontId="3" fillId="0" borderId="0" xfId="3" applyFont="1" applyFill="1" applyBorder="1" applyAlignment="1" applyProtection="1">
      <alignment horizontal="right" vertical="top" wrapText="1"/>
      <protection locked="0"/>
    </xf>
    <xf numFmtId="0" fontId="3" fillId="0" borderId="0" xfId="3" applyFont="1" applyFill="1" applyBorder="1" applyAlignment="1" applyProtection="1">
      <alignment horizontal="left" vertical="top" wrapText="1"/>
      <protection locked="0"/>
    </xf>
    <xf numFmtId="0" fontId="3" fillId="0" borderId="0" xfId="3" applyFont="1" applyFill="1" applyAlignment="1" applyProtection="1">
      <alignment horizontal="right" vertical="top" wrapText="1"/>
      <protection locked="0"/>
    </xf>
    <xf numFmtId="0" fontId="2" fillId="0" borderId="0" xfId="3" applyFont="1" applyFill="1" applyAlignment="1" applyProtection="1">
      <alignment horizontal="left" vertical="center" wrapText="1"/>
      <protection locked="0"/>
    </xf>
    <xf numFmtId="0" fontId="2" fillId="0" borderId="6" xfId="3" applyFont="1" applyFill="1" applyBorder="1" applyAlignment="1" applyProtection="1">
      <alignment horizontal="left" vertical="center" wrapText="1"/>
      <protection locked="0"/>
    </xf>
    <xf numFmtId="0" fontId="2" fillId="0" borderId="1" xfId="3" applyFont="1" applyFill="1" applyBorder="1" applyAlignment="1" applyProtection="1">
      <alignment vertical="center"/>
    </xf>
    <xf numFmtId="0" fontId="3" fillId="0" borderId="2" xfId="3" applyFont="1" applyFill="1" applyBorder="1" applyAlignment="1" applyProtection="1">
      <alignment horizontal="fill" vertical="center"/>
      <protection locked="0"/>
    </xf>
    <xf numFmtId="0" fontId="3" fillId="0" borderId="0" xfId="3" applyFont="1" applyFill="1" applyAlignment="1" applyProtection="1">
      <alignment horizontal="right"/>
      <protection locked="0"/>
    </xf>
    <xf numFmtId="0" fontId="2" fillId="0" borderId="0" xfId="0" applyFont="1" applyFill="1" applyAlignment="1" applyProtection="1">
      <alignment horizontal="center"/>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0" xfId="3" applyFont="1" applyFill="1" applyAlignment="1" applyProtection="1">
      <alignment horizontal="justify" vertical="center" wrapText="1"/>
      <protection locked="0"/>
    </xf>
    <xf numFmtId="0" fontId="3" fillId="0" borderId="0" xfId="3" applyFont="1" applyFill="1" applyAlignment="1" applyProtection="1">
      <alignment horizontal="justify" vertical="center"/>
      <protection locked="0"/>
    </xf>
    <xf numFmtId="0" fontId="3" fillId="0" borderId="2" xfId="3" applyFont="1" applyFill="1" applyBorder="1" applyAlignment="1" applyProtection="1">
      <alignment horizontal="center" vertical="center" wrapText="1"/>
      <protection locked="0"/>
    </xf>
    <xf numFmtId="0" fontId="3" fillId="0" borderId="0" xfId="3" applyFont="1" applyFill="1" applyBorder="1" applyAlignment="1" applyProtection="1">
      <alignment horizontal="center" vertical="center"/>
      <protection locked="0"/>
    </xf>
    <xf numFmtId="0" fontId="3" fillId="0" borderId="1" xfId="3" applyFont="1" applyFill="1" applyBorder="1" applyAlignment="1" applyProtection="1">
      <alignment horizontal="center" vertical="center"/>
      <protection locked="0"/>
    </xf>
    <xf numFmtId="0" fontId="2" fillId="0" borderId="0" xfId="3" applyFont="1" applyFill="1" applyAlignment="1" applyProtection="1">
      <alignment horizontal="center" vertical="center"/>
      <protection locked="0"/>
    </xf>
    <xf numFmtId="0" fontId="2" fillId="0" borderId="0" xfId="3" applyFont="1" applyFill="1" applyAlignment="1" applyProtection="1">
      <alignment horizontal="left" vertical="center"/>
      <protection locked="0"/>
    </xf>
    <xf numFmtId="0" fontId="3" fillId="0" borderId="0" xfId="3" applyFont="1" applyFill="1" applyAlignment="1" applyProtection="1">
      <alignment horizontal="justify" vertical="justify" wrapText="1"/>
      <protection locked="0"/>
    </xf>
    <xf numFmtId="0" fontId="2" fillId="0" borderId="0" xfId="0" applyFont="1" applyFill="1" applyAlignment="1">
      <alignment horizontal="center" vertical="center"/>
    </xf>
    <xf numFmtId="0" fontId="3" fillId="0" borderId="2" xfId="0" applyFont="1" applyFill="1" applyBorder="1" applyAlignment="1" applyProtection="1">
      <alignment horizontal="center" wrapText="1"/>
      <protection locked="0"/>
    </xf>
    <xf numFmtId="0" fontId="3" fillId="0" borderId="0" xfId="0" applyFont="1" applyFill="1" applyBorder="1" applyAlignment="1" applyProtection="1">
      <alignment horizontal="center"/>
      <protection locked="0"/>
    </xf>
    <xf numFmtId="0" fontId="3" fillId="0" borderId="0" xfId="0" applyFont="1" applyFill="1" applyAlignment="1">
      <alignment horizontal="left" vertical="center" wrapText="1"/>
    </xf>
    <xf numFmtId="0" fontId="3" fillId="0" borderId="0" xfId="3" applyFont="1" applyFill="1" applyBorder="1" applyAlignment="1" applyProtection="1">
      <alignment horizontal="left" vertical="center"/>
      <protection locked="0"/>
    </xf>
    <xf numFmtId="0" fontId="2" fillId="0" borderId="12" xfId="3" applyFont="1" applyFill="1" applyBorder="1" applyAlignment="1" applyProtection="1">
      <alignment horizontal="center" vertical="center"/>
      <protection locked="0"/>
    </xf>
    <xf numFmtId="0" fontId="2" fillId="0" borderId="6" xfId="3" applyFont="1" applyFill="1" applyBorder="1" applyAlignment="1" applyProtection="1">
      <alignment horizontal="center" vertical="center"/>
      <protection locked="0"/>
    </xf>
    <xf numFmtId="0" fontId="2" fillId="0" borderId="12" xfId="3" applyFont="1" applyFill="1" applyBorder="1" applyAlignment="1" applyProtection="1">
      <alignment horizontal="right" vertical="center"/>
      <protection locked="0"/>
    </xf>
    <xf numFmtId="0" fontId="2" fillId="0" borderId="6" xfId="3" applyFont="1" applyFill="1" applyBorder="1" applyAlignment="1" applyProtection="1">
      <alignment horizontal="right" vertical="center"/>
      <protection locked="0"/>
    </xf>
    <xf numFmtId="0" fontId="2" fillId="0" borderId="0" xfId="3" applyFont="1" applyFill="1" applyBorder="1" applyAlignment="1" applyProtection="1">
      <alignment horizontal="left" vertical="center" wrapText="1"/>
      <protection locked="0"/>
    </xf>
    <xf numFmtId="0" fontId="2" fillId="0" borderId="11" xfId="3" applyFont="1" applyFill="1" applyBorder="1" applyAlignment="1" applyProtection="1">
      <alignment horizontal="left" vertical="center" wrapText="1"/>
      <protection locked="0"/>
    </xf>
    <xf numFmtId="0" fontId="3" fillId="0" borderId="0" xfId="3" applyFont="1" applyFill="1" applyBorder="1" applyAlignment="1" applyProtection="1">
      <alignment horizontal="justify" vertical="center"/>
      <protection locked="0"/>
    </xf>
    <xf numFmtId="0" fontId="3" fillId="0" borderId="0" xfId="3" applyFont="1" applyFill="1" applyBorder="1" applyAlignment="1" applyProtection="1">
      <alignment vertical="center"/>
      <protection locked="0"/>
    </xf>
    <xf numFmtId="0" fontId="2" fillId="0" borderId="0" xfId="3" applyFont="1" applyFill="1" applyBorder="1" applyAlignment="1" applyProtection="1">
      <alignment horizontal="center" vertical="center"/>
      <protection locked="0"/>
    </xf>
    <xf numFmtId="0" fontId="3" fillId="0" borderId="0" xfId="3" applyFont="1" applyFill="1" applyAlignment="1" applyProtection="1">
      <alignment vertical="center"/>
      <protection locked="0"/>
    </xf>
    <xf numFmtId="0" fontId="2" fillId="0" borderId="1" xfId="3" applyFont="1" applyFill="1" applyBorder="1" applyAlignment="1" applyProtection="1">
      <alignment horizontal="right" vertical="center" wrapText="1"/>
      <protection locked="0"/>
    </xf>
    <xf numFmtId="0" fontId="3" fillId="0" borderId="1" xfId="3" applyFont="1" applyFill="1" applyBorder="1" applyAlignment="1">
      <alignment horizontal="right" vertical="center" wrapText="1"/>
    </xf>
    <xf numFmtId="0" fontId="2" fillId="0" borderId="3" xfId="3" applyFont="1" applyFill="1" applyBorder="1" applyAlignment="1" applyProtection="1">
      <alignment horizontal="right" vertical="center"/>
      <protection locked="0"/>
    </xf>
    <xf numFmtId="0" fontId="2" fillId="0" borderId="5" xfId="3" applyFont="1" applyFill="1" applyBorder="1" applyAlignment="1" applyProtection="1">
      <alignment horizontal="right" vertical="center"/>
      <protection locked="0"/>
    </xf>
    <xf numFmtId="0" fontId="2" fillId="0" borderId="6" xfId="3" applyFont="1" applyFill="1" applyBorder="1" applyAlignment="1" applyProtection="1">
      <alignment vertical="center"/>
      <protection locked="0"/>
    </xf>
    <xf numFmtId="0" fontId="10" fillId="0" borderId="0" xfId="3" applyFont="1" applyFill="1" applyAlignment="1" applyProtection="1">
      <alignment horizontal="center" vertical="center"/>
      <protection locked="0"/>
    </xf>
    <xf numFmtId="0" fontId="2" fillId="0" borderId="6" xfId="3" applyFont="1" applyFill="1" applyBorder="1" applyAlignment="1" applyProtection="1">
      <alignment horizontal="left" vertical="center" wrapText="1"/>
      <protection locked="0"/>
    </xf>
    <xf numFmtId="0" fontId="10" fillId="0" borderId="0" xfId="3" applyFont="1" applyFill="1" applyBorder="1" applyAlignment="1" applyProtection="1">
      <alignment horizontal="center" vertical="center"/>
      <protection locked="0"/>
    </xf>
    <xf numFmtId="0" fontId="2" fillId="0" borderId="6" xfId="3" applyFont="1" applyFill="1" applyBorder="1" applyAlignment="1" applyProtection="1">
      <alignment horizontal="right" vertical="center" wrapText="1"/>
      <protection locked="0"/>
    </xf>
    <xf numFmtId="0" fontId="2" fillId="0" borderId="6" xfId="3" applyFont="1" applyFill="1" applyBorder="1" applyAlignment="1" applyProtection="1">
      <alignment horizontal="right" vertical="top"/>
      <protection locked="0"/>
    </xf>
    <xf numFmtId="0" fontId="2" fillId="0" borderId="5" xfId="3" applyFont="1" applyFill="1" applyBorder="1" applyAlignment="1" applyProtection="1">
      <alignment horizontal="left" vertical="top" wrapText="1"/>
      <protection locked="0"/>
    </xf>
    <xf numFmtId="0" fontId="2" fillId="0" borderId="1" xfId="3" applyFont="1" applyFill="1" applyBorder="1" applyAlignment="1" applyProtection="1">
      <alignment horizontal="center" vertical="center"/>
      <protection locked="0"/>
    </xf>
  </cellXfs>
  <cellStyles count="4">
    <cellStyle name="Comma" xfId="1" builtinId="3"/>
    <cellStyle name="Normal" xfId="0" builtinId="0"/>
    <cellStyle name="Normal 2" xfId="3"/>
    <cellStyle name="Normal_BUDGET-2000"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documents$/$Budgets%202002%20onward$/$Bud2014$/Dem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20documents$/$Budgets%202002%20onward$/$Bud2014$/Dem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20documents$/$Budgets%202002%20onward$/$Bud2014$/Dem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1"/>
      <sheetName val="DEMAND1"/>
      <sheetName val="Sheet1"/>
      <sheetName val="Sheet2"/>
      <sheetName val="Sheet3"/>
      <sheetName val="#REF"/>
      <sheetName val="dem9"/>
      <sheetName val="d"/>
      <sheetName val="de"/>
      <sheetName val="dem"/>
      <sheetName val="dem20"/>
      <sheetName val="dem31"/>
      <sheetName val="dem381"/>
      <sheetName val="dem38"/>
      <sheetName val="dem41"/>
      <sheetName val="dem14"/>
      <sheetName val="dem43"/>
    </sheetNames>
    <sheetDataSet>
      <sheetData sheetId="0">
        <row r="7">
          <cell r="E7">
            <v>2435</v>
          </cell>
          <cell r="F7" t="str">
            <v>Other Agricultural Programmes</v>
          </cell>
        </row>
        <row r="76">
          <cell r="D76">
            <v>1404</v>
          </cell>
          <cell r="E76">
            <v>16966</v>
          </cell>
          <cell r="F76">
            <v>1880</v>
          </cell>
          <cell r="G76">
            <v>22953</v>
          </cell>
          <cell r="H76">
            <v>0</v>
          </cell>
          <cell r="I76">
            <v>0</v>
          </cell>
          <cell r="J76">
            <v>0</v>
          </cell>
          <cell r="K76">
            <v>10596</v>
          </cell>
          <cell r="L76">
            <v>10596</v>
          </cell>
        </row>
        <row r="103">
          <cell r="E103">
            <v>18</v>
          </cell>
          <cell r="F103">
            <v>0</v>
          </cell>
          <cell r="G103">
            <v>20</v>
          </cell>
          <cell r="H103">
            <v>0</v>
          </cell>
          <cell r="I103">
            <v>0</v>
          </cell>
          <cell r="J103">
            <v>0</v>
          </cell>
          <cell r="K103">
            <v>20</v>
          </cell>
          <cell r="L103">
            <v>20</v>
          </cell>
        </row>
        <row r="130">
          <cell r="D130">
            <v>0</v>
          </cell>
          <cell r="E130">
            <v>0</v>
          </cell>
          <cell r="F130">
            <v>105</v>
          </cell>
          <cell r="G130">
            <v>0</v>
          </cell>
          <cell r="H130">
            <v>0</v>
          </cell>
          <cell r="I130">
            <v>0</v>
          </cell>
          <cell r="J130">
            <v>0</v>
          </cell>
          <cell r="K130">
            <v>0</v>
          </cell>
          <cell r="L130">
            <v>0</v>
          </cell>
        </row>
        <row r="237">
          <cell r="D237">
            <v>4884</v>
          </cell>
          <cell r="E237">
            <v>0</v>
          </cell>
          <cell r="F237">
            <v>670</v>
          </cell>
          <cell r="G237">
            <v>0</v>
          </cell>
          <cell r="H237">
            <v>0</v>
          </cell>
          <cell r="I237">
            <v>0</v>
          </cell>
          <cell r="J237">
            <v>0</v>
          </cell>
          <cell r="K237">
            <v>0</v>
          </cell>
          <cell r="L237">
            <v>0</v>
          </cell>
        </row>
        <row r="253">
          <cell r="D253">
            <v>78711</v>
          </cell>
          <cell r="E253">
            <v>140604</v>
          </cell>
          <cell r="F253">
            <v>88047</v>
          </cell>
          <cell r="G253">
            <v>161618</v>
          </cell>
          <cell r="H253">
            <v>6754</v>
          </cell>
          <cell r="I253">
            <v>0</v>
          </cell>
          <cell r="J253">
            <v>0</v>
          </cell>
          <cell r="K253">
            <v>187643</v>
          </cell>
          <cell r="L253">
            <v>187643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row r="162">
          <cell r="E162">
            <v>0</v>
          </cell>
          <cell r="F162">
            <v>50</v>
          </cell>
          <cell r="G162">
            <v>0</v>
          </cell>
          <cell r="H162">
            <v>0</v>
          </cell>
          <cell r="I162">
            <v>0</v>
          </cell>
          <cell r="J162">
            <v>0</v>
          </cell>
          <cell r="K162">
            <v>0</v>
          </cell>
          <cell r="L162">
            <v>0</v>
          </cell>
        </row>
        <row r="290">
          <cell r="E290">
            <v>1638</v>
          </cell>
          <cell r="F290">
            <v>0</v>
          </cell>
          <cell r="G290">
            <v>1739</v>
          </cell>
          <cell r="H290">
            <v>0</v>
          </cell>
          <cell r="I290">
            <v>0</v>
          </cell>
          <cell r="J290">
            <v>0</v>
          </cell>
          <cell r="K290">
            <v>1140</v>
          </cell>
          <cell r="L290">
            <v>1140</v>
          </cell>
        </row>
        <row r="315">
          <cell r="E315">
            <v>1957</v>
          </cell>
          <cell r="F315">
            <v>0</v>
          </cell>
          <cell r="G315">
            <v>1924</v>
          </cell>
          <cell r="H315">
            <v>0</v>
          </cell>
          <cell r="I315">
            <v>0</v>
          </cell>
          <cell r="J315">
            <v>0</v>
          </cell>
          <cell r="K315">
            <v>4189</v>
          </cell>
          <cell r="L315">
            <v>4189</v>
          </cell>
        </row>
        <row r="348">
          <cell r="D348">
            <v>3059</v>
          </cell>
          <cell r="E348">
            <v>1983</v>
          </cell>
          <cell r="F348">
            <v>4414</v>
          </cell>
          <cell r="G348">
            <v>1995</v>
          </cell>
          <cell r="H348">
            <v>0</v>
          </cell>
          <cell r="I348">
            <v>0</v>
          </cell>
          <cell r="J348">
            <v>0</v>
          </cell>
          <cell r="K348">
            <v>2465</v>
          </cell>
          <cell r="L348">
            <v>2465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syncVertical="1" syncRef="A7" transitionEvaluation="1" codeName="Sheet30"/>
  <dimension ref="A4:F28"/>
  <sheetViews>
    <sheetView view="pageBreakPreview" topLeftCell="A7" zoomScaleNormal="100" zoomScaleSheetLayoutView="100" workbookViewId="0">
      <selection activeCell="B24" sqref="B24"/>
    </sheetView>
  </sheetViews>
  <sheetFormatPr defaultColWidth="9.625" defaultRowHeight="15"/>
  <cols>
    <col min="1" max="1" width="8.875" style="68" customWidth="1"/>
    <col min="2" max="2" width="32.625" style="55" customWidth="1"/>
    <col min="3" max="6" width="9.125" style="55" customWidth="1"/>
    <col min="7" max="16384" width="9.625" style="55"/>
  </cols>
  <sheetData>
    <row r="4" spans="1:6" ht="21.75" customHeight="1">
      <c r="A4" s="190" t="s">
        <v>71</v>
      </c>
      <c r="B4" s="190"/>
      <c r="C4" s="190"/>
      <c r="D4" s="190"/>
      <c r="E4" s="190"/>
      <c r="F4" s="190"/>
    </row>
    <row r="5" spans="1:6" ht="21.75" customHeight="1">
      <c r="A5" s="38"/>
      <c r="B5" s="39"/>
      <c r="C5" s="39"/>
      <c r="D5" s="39"/>
      <c r="E5" s="39"/>
      <c r="F5" s="39"/>
    </row>
    <row r="6" spans="1:6" ht="9.75" customHeight="1" thickBot="1">
      <c r="A6" s="40"/>
      <c r="B6" s="37"/>
      <c r="C6" s="37"/>
      <c r="D6" s="37"/>
      <c r="E6" s="37"/>
      <c r="F6" s="37"/>
    </row>
    <row r="7" spans="1:6" ht="2.25" customHeight="1" thickTop="1">
      <c r="A7" s="41"/>
      <c r="B7" s="42"/>
      <c r="C7" s="42"/>
      <c r="D7" s="42"/>
      <c r="E7" s="42"/>
      <c r="F7" s="42"/>
    </row>
    <row r="8" spans="1:6" ht="35.25" customHeight="1" thickBot="1">
      <c r="A8" s="43" t="s">
        <v>72</v>
      </c>
      <c r="B8" s="191" t="s">
        <v>73</v>
      </c>
      <c r="C8" s="191"/>
      <c r="D8" s="191"/>
      <c r="E8" s="191"/>
      <c r="F8" s="44" t="s">
        <v>74</v>
      </c>
    </row>
    <row r="9" spans="1:6" ht="15.75" thickTop="1">
      <c r="A9" s="45"/>
      <c r="B9" s="46"/>
      <c r="C9" s="47"/>
      <c r="D9" s="46"/>
      <c r="E9" s="47"/>
      <c r="F9" s="46"/>
    </row>
    <row r="10" spans="1:6">
      <c r="A10" s="45"/>
      <c r="B10" s="46"/>
      <c r="C10" s="47"/>
      <c r="D10" s="46"/>
      <c r="E10" s="47"/>
      <c r="F10" s="46"/>
    </row>
    <row r="11" spans="1:6">
      <c r="A11" s="48">
        <v>1</v>
      </c>
      <c r="B11" s="192" t="s">
        <v>75</v>
      </c>
      <c r="C11" s="192"/>
      <c r="D11" s="48"/>
      <c r="E11" s="47"/>
      <c r="F11" s="48">
        <v>1</v>
      </c>
    </row>
    <row r="12" spans="1:6">
      <c r="A12" s="48"/>
      <c r="B12" s="49"/>
      <c r="C12" s="49"/>
      <c r="D12" s="48"/>
      <c r="E12" s="47"/>
      <c r="F12" s="48"/>
    </row>
    <row r="13" spans="1:6">
      <c r="A13" s="48"/>
      <c r="B13" s="50"/>
      <c r="C13" s="50"/>
      <c r="D13" s="48"/>
      <c r="E13" s="47"/>
      <c r="F13" s="48"/>
    </row>
    <row r="14" spans="1:6">
      <c r="A14" s="48">
        <v>2</v>
      </c>
      <c r="B14" s="50" t="s">
        <v>76</v>
      </c>
      <c r="C14" s="50"/>
      <c r="D14" s="48"/>
      <c r="E14" s="47"/>
      <c r="F14" s="48">
        <v>3</v>
      </c>
    </row>
    <row r="15" spans="1:6">
      <c r="A15" s="48"/>
      <c r="B15" s="50"/>
      <c r="C15" s="50"/>
      <c r="D15" s="48"/>
      <c r="E15" s="47"/>
      <c r="F15" s="48"/>
    </row>
    <row r="16" spans="1:6">
      <c r="A16" s="48"/>
      <c r="B16" s="51"/>
      <c r="C16" s="51"/>
      <c r="D16" s="48"/>
      <c r="E16" s="47"/>
      <c r="F16" s="48"/>
    </row>
    <row r="17" spans="1:6">
      <c r="A17" s="48">
        <v>3</v>
      </c>
      <c r="B17" s="50" t="s">
        <v>77</v>
      </c>
      <c r="C17" s="51"/>
      <c r="D17" s="48"/>
      <c r="E17" s="47"/>
      <c r="F17" s="48">
        <v>5</v>
      </c>
    </row>
    <row r="18" spans="1:6">
      <c r="A18" s="48"/>
      <c r="B18" s="50"/>
      <c r="C18" s="51"/>
      <c r="D18" s="48"/>
      <c r="E18" s="47"/>
      <c r="F18" s="48"/>
    </row>
    <row r="19" spans="1:6">
      <c r="A19" s="48"/>
      <c r="B19" s="50"/>
      <c r="C19" s="51"/>
      <c r="D19" s="48"/>
      <c r="E19" s="47"/>
      <c r="F19" s="48"/>
    </row>
    <row r="20" spans="1:6">
      <c r="A20" s="48">
        <v>4</v>
      </c>
      <c r="B20" s="50" t="s">
        <v>78</v>
      </c>
      <c r="C20" s="51"/>
      <c r="D20" s="48"/>
      <c r="E20" s="47"/>
      <c r="F20" s="48">
        <v>9</v>
      </c>
    </row>
    <row r="21" spans="1:6">
      <c r="A21" s="48"/>
      <c r="B21" s="50"/>
      <c r="C21" s="51"/>
      <c r="D21" s="48"/>
      <c r="E21" s="47"/>
      <c r="F21" s="48"/>
    </row>
    <row r="22" spans="1:6">
      <c r="A22" s="48"/>
      <c r="B22" s="50"/>
      <c r="C22" s="51"/>
      <c r="D22" s="48"/>
      <c r="E22" s="47"/>
      <c r="F22" s="48"/>
    </row>
    <row r="23" spans="1:6">
      <c r="A23" s="48">
        <v>5</v>
      </c>
      <c r="B23" s="49" t="s">
        <v>79</v>
      </c>
      <c r="C23" s="51"/>
      <c r="D23" s="48"/>
      <c r="E23" s="47"/>
      <c r="F23" s="48">
        <v>10</v>
      </c>
    </row>
    <row r="24" spans="1:6">
      <c r="A24" s="48"/>
      <c r="B24" s="49"/>
      <c r="C24" s="51"/>
      <c r="D24" s="48"/>
      <c r="E24" s="47"/>
      <c r="F24" s="48"/>
    </row>
    <row r="25" spans="1:6">
      <c r="A25" s="46"/>
      <c r="B25" s="47"/>
      <c r="C25" s="47"/>
      <c r="D25" s="46"/>
      <c r="E25" s="47"/>
      <c r="F25" s="46"/>
    </row>
    <row r="26" spans="1:6">
      <c r="A26" s="46">
        <v>6</v>
      </c>
      <c r="B26" s="49" t="s">
        <v>80</v>
      </c>
      <c r="C26" s="47"/>
      <c r="D26" s="46"/>
      <c r="E26" s="47"/>
      <c r="F26" s="46">
        <v>12</v>
      </c>
    </row>
    <row r="27" spans="1:6" ht="15.75" thickBot="1">
      <c r="A27" s="52"/>
      <c r="B27" s="53"/>
      <c r="C27" s="54"/>
      <c r="D27" s="44"/>
      <c r="E27" s="54"/>
      <c r="F27" s="44"/>
    </row>
    <row r="28" spans="1:6" ht="15.75" thickTop="1"/>
  </sheetData>
  <sheetProtection selectLockedCells="1"/>
  <mergeCells count="3">
    <mergeCell ref="A4:F4"/>
    <mergeCell ref="B8:E8"/>
    <mergeCell ref="B11:C11"/>
  </mergeCells>
  <printOptions horizontalCentered="1"/>
  <pageMargins left="1" right="1" top="1" bottom="4.6500000000000004" header="0.27559055118110198" footer="4.3"/>
  <pageSetup paperSize="9" firstPageNumber="9" orientation="portrait" useFirstPageNumber="1" r:id="rId1"/>
  <headerFooter scaleWithDoc="0"/>
</worksheet>
</file>

<file path=xl/worksheets/sheet2.xml><?xml version="1.0" encoding="utf-8"?>
<worksheet xmlns="http://schemas.openxmlformats.org/spreadsheetml/2006/main" xmlns:r="http://schemas.openxmlformats.org/officeDocument/2006/relationships">
  <sheetPr syncVertical="1" syncRef="A19" transitionEvaluation="1"/>
  <dimension ref="A1:G38"/>
  <sheetViews>
    <sheetView tabSelected="1" view="pageBreakPreview" topLeftCell="A19" zoomScaleNormal="100" zoomScaleSheetLayoutView="100" workbookViewId="0">
      <selection activeCell="C37" sqref="C37:F37"/>
    </sheetView>
  </sheetViews>
  <sheetFormatPr defaultColWidth="9.625" defaultRowHeight="15"/>
  <cols>
    <col min="1" max="1" width="8.875" style="189" customWidth="1"/>
    <col min="2" max="2" width="32.625" style="83" customWidth="1"/>
    <col min="3" max="6" width="9.125" style="83" customWidth="1"/>
    <col min="7" max="16384" width="9.625" style="83"/>
  </cols>
  <sheetData>
    <row r="1" spans="1:7" s="69" customFormat="1" ht="11.25" customHeight="1">
      <c r="A1" s="76"/>
      <c r="B1" s="77"/>
      <c r="C1" s="78"/>
      <c r="D1" s="79"/>
      <c r="E1" s="78"/>
      <c r="F1" s="79"/>
      <c r="G1" s="83"/>
    </row>
    <row r="2" spans="1:7" s="69" customFormat="1" ht="18" customHeight="1">
      <c r="A2" s="198" t="s">
        <v>81</v>
      </c>
      <c r="B2" s="198"/>
      <c r="C2" s="198"/>
      <c r="D2" s="198"/>
      <c r="E2" s="198"/>
      <c r="F2" s="198"/>
      <c r="G2" s="83"/>
    </row>
    <row r="3" spans="1:7" s="69" customFormat="1">
      <c r="A3" s="199" t="s">
        <v>82</v>
      </c>
      <c r="B3" s="199"/>
      <c r="C3" s="80"/>
      <c r="D3" s="80"/>
      <c r="E3" s="80"/>
      <c r="F3" s="80"/>
      <c r="G3" s="83"/>
    </row>
    <row r="4" spans="1:7" s="69" customFormat="1" ht="135.75" customHeight="1">
      <c r="A4" s="200" t="s">
        <v>83</v>
      </c>
      <c r="B4" s="200"/>
      <c r="C4" s="200"/>
      <c r="D4" s="200"/>
      <c r="E4" s="200"/>
      <c r="F4" s="200"/>
      <c r="G4" s="83"/>
    </row>
    <row r="5" spans="1:7" ht="5.0999999999999996" customHeight="1">
      <c r="A5" s="81"/>
      <c r="B5" s="82"/>
      <c r="C5" s="82"/>
      <c r="D5" s="82"/>
      <c r="E5" s="82"/>
      <c r="F5" s="82"/>
    </row>
    <row r="6" spans="1:7">
      <c r="A6" s="193" t="s">
        <v>84</v>
      </c>
      <c r="B6" s="194"/>
      <c r="C6" s="194"/>
      <c r="D6" s="194"/>
      <c r="E6" s="194"/>
      <c r="F6" s="194"/>
    </row>
    <row r="7" spans="1:7">
      <c r="A7" s="194"/>
      <c r="B7" s="194"/>
      <c r="C7" s="194"/>
      <c r="D7" s="194"/>
      <c r="E7" s="194"/>
      <c r="F7" s="194"/>
    </row>
    <row r="8" spans="1:7" ht="17.25" customHeight="1">
      <c r="A8" s="194"/>
      <c r="B8" s="194"/>
      <c r="C8" s="194"/>
      <c r="D8" s="194"/>
      <c r="E8" s="194"/>
      <c r="F8" s="194"/>
    </row>
    <row r="9" spans="1:7" ht="15" customHeight="1" thickBot="1">
      <c r="A9" s="84"/>
      <c r="B9" s="85"/>
      <c r="C9" s="85"/>
      <c r="D9" s="85"/>
      <c r="E9" s="85"/>
      <c r="F9" s="56" t="s">
        <v>85</v>
      </c>
    </row>
    <row r="10" spans="1:7" ht="15.75" thickTop="1">
      <c r="A10" s="86"/>
      <c r="B10" s="80"/>
      <c r="C10" s="195" t="s">
        <v>2</v>
      </c>
      <c r="D10" s="87" t="s">
        <v>3</v>
      </c>
      <c r="E10" s="87" t="s">
        <v>4</v>
      </c>
      <c r="F10" s="88" t="s">
        <v>3</v>
      </c>
    </row>
    <row r="11" spans="1:7">
      <c r="A11" s="86"/>
      <c r="B11" s="89" t="s">
        <v>86</v>
      </c>
      <c r="C11" s="196"/>
      <c r="D11" s="87" t="s">
        <v>7</v>
      </c>
      <c r="E11" s="87" t="s">
        <v>7</v>
      </c>
      <c r="F11" s="87" t="s">
        <v>7</v>
      </c>
    </row>
    <row r="12" spans="1:7" ht="15.75" thickBot="1">
      <c r="A12" s="84"/>
      <c r="B12" s="85"/>
      <c r="C12" s="197"/>
      <c r="D12" s="84" t="s">
        <v>8</v>
      </c>
      <c r="E12" s="84" t="s">
        <v>8</v>
      </c>
      <c r="F12" s="84" t="s">
        <v>9</v>
      </c>
    </row>
    <row r="13" spans="1:7" ht="12" customHeight="1" thickTop="1">
      <c r="A13" s="86"/>
      <c r="B13" s="90"/>
      <c r="C13" s="86"/>
      <c r="D13" s="86"/>
      <c r="E13" s="86"/>
      <c r="F13" s="86"/>
    </row>
    <row r="14" spans="1:7" ht="15.95" customHeight="1">
      <c r="A14" s="91" t="s">
        <v>87</v>
      </c>
      <c r="B14" s="74" t="s">
        <v>88</v>
      </c>
      <c r="C14" s="90"/>
      <c r="D14" s="90"/>
      <c r="E14" s="80"/>
      <c r="F14" s="80"/>
    </row>
    <row r="15" spans="1:7" ht="15.95" customHeight="1">
      <c r="A15" s="87" t="s">
        <v>89</v>
      </c>
      <c r="B15" s="92" t="s">
        <v>90</v>
      </c>
      <c r="C15" s="93">
        <v>37933202</v>
      </c>
      <c r="D15" s="93">
        <v>49959481</v>
      </c>
      <c r="E15" s="93">
        <v>51240991</v>
      </c>
      <c r="F15" s="93">
        <v>61133084</v>
      </c>
    </row>
    <row r="16" spans="1:7" ht="15.95" customHeight="1">
      <c r="A16" s="87" t="s">
        <v>91</v>
      </c>
      <c r="B16" s="92" t="s">
        <v>92</v>
      </c>
      <c r="C16" s="94">
        <v>30123497</v>
      </c>
      <c r="D16" s="94">
        <v>39833100</v>
      </c>
      <c r="E16" s="94">
        <v>40316306</v>
      </c>
      <c r="F16" s="94">
        <v>48389624</v>
      </c>
    </row>
    <row r="17" spans="1:6" ht="15.95" customHeight="1">
      <c r="A17" s="87" t="s">
        <v>93</v>
      </c>
      <c r="B17" s="89" t="s">
        <v>94</v>
      </c>
      <c r="C17" s="95">
        <v>7809705</v>
      </c>
      <c r="D17" s="95">
        <v>10126381</v>
      </c>
      <c r="E17" s="95">
        <v>10924685</v>
      </c>
      <c r="F17" s="95">
        <v>12743460</v>
      </c>
    </row>
    <row r="18" spans="1:6">
      <c r="A18" s="87"/>
      <c r="B18" s="89"/>
      <c r="C18" s="90"/>
      <c r="D18" s="90"/>
      <c r="E18" s="90"/>
      <c r="F18" s="90"/>
    </row>
    <row r="19" spans="1:6" ht="15.95" customHeight="1">
      <c r="A19" s="87" t="s">
        <v>95</v>
      </c>
      <c r="B19" s="89" t="s">
        <v>96</v>
      </c>
      <c r="C19" s="96">
        <v>1977096</v>
      </c>
      <c r="D19" s="96">
        <v>3887375</v>
      </c>
      <c r="E19" s="96">
        <v>3887375</v>
      </c>
      <c r="F19" s="96">
        <v>4572372</v>
      </c>
    </row>
    <row r="20" spans="1:6" ht="15.95" customHeight="1">
      <c r="A20" s="87" t="s">
        <v>97</v>
      </c>
      <c r="B20" s="89" t="s">
        <v>98</v>
      </c>
      <c r="C20" s="80"/>
      <c r="D20" s="80"/>
      <c r="E20" s="80"/>
      <c r="F20" s="80"/>
    </row>
    <row r="21" spans="1:6" ht="15.95" customHeight="1">
      <c r="A21" s="87"/>
      <c r="B21" s="89" t="s">
        <v>99</v>
      </c>
      <c r="C21" s="95">
        <v>9185751</v>
      </c>
      <c r="D21" s="95">
        <v>14022073</v>
      </c>
      <c r="E21" s="95">
        <v>14820377</v>
      </c>
      <c r="F21" s="95">
        <v>17333460</v>
      </c>
    </row>
    <row r="22" spans="1:6" ht="15.95" customHeight="1">
      <c r="A22" s="97" t="s">
        <v>100</v>
      </c>
      <c r="B22" s="98" t="s">
        <v>101</v>
      </c>
      <c r="C22" s="99">
        <v>-7208655</v>
      </c>
      <c r="D22" s="99">
        <v>-10134698</v>
      </c>
      <c r="E22" s="100">
        <v>-10933002</v>
      </c>
      <c r="F22" s="99">
        <v>-12761088</v>
      </c>
    </row>
    <row r="23" spans="1:6" ht="19.5" customHeight="1" thickBot="1">
      <c r="A23" s="101"/>
      <c r="B23" s="102" t="s">
        <v>102</v>
      </c>
      <c r="C23" s="103">
        <v>601050</v>
      </c>
      <c r="D23" s="103">
        <v>-8317</v>
      </c>
      <c r="E23" s="103">
        <v>-8317</v>
      </c>
      <c r="F23" s="103">
        <v>-17628</v>
      </c>
    </row>
    <row r="24" spans="1:6" ht="9.9499999999999993" hidden="1" customHeight="1" thickTop="1">
      <c r="A24" s="86"/>
      <c r="B24" s="74"/>
      <c r="C24" s="90"/>
      <c r="D24" s="90"/>
      <c r="E24" s="90"/>
      <c r="F24" s="90"/>
    </row>
    <row r="25" spans="1:6" ht="9.9499999999999993" customHeight="1" thickTop="1">
      <c r="A25" s="86"/>
      <c r="B25" s="74"/>
      <c r="C25" s="90"/>
      <c r="D25" s="90"/>
      <c r="E25" s="90"/>
      <c r="F25" s="90"/>
    </row>
    <row r="26" spans="1:6" ht="15.95" customHeight="1">
      <c r="A26" s="104" t="s">
        <v>103</v>
      </c>
      <c r="B26" s="105" t="s">
        <v>104</v>
      </c>
      <c r="C26" s="106"/>
      <c r="D26" s="106"/>
      <c r="E26" s="106"/>
      <c r="F26" s="106"/>
    </row>
    <row r="27" spans="1:6" ht="15.95" customHeight="1">
      <c r="A27" s="87"/>
      <c r="B27" s="89" t="s">
        <v>105</v>
      </c>
      <c r="C27" s="57">
        <v>0</v>
      </c>
      <c r="D27" s="57">
        <v>0</v>
      </c>
      <c r="E27" s="57">
        <v>0</v>
      </c>
      <c r="F27" s="58">
        <v>10000</v>
      </c>
    </row>
    <row r="28" spans="1:6" ht="15.95" customHeight="1">
      <c r="A28" s="87"/>
      <c r="B28" s="89" t="s">
        <v>106</v>
      </c>
      <c r="C28" s="59">
        <v>0</v>
      </c>
      <c r="D28" s="59">
        <v>0</v>
      </c>
      <c r="E28" s="60">
        <v>10000</v>
      </c>
      <c r="F28" s="59">
        <v>0</v>
      </c>
    </row>
    <row r="29" spans="1:6" ht="29.25" thickBot="1">
      <c r="A29" s="101"/>
      <c r="B29" s="102" t="s">
        <v>107</v>
      </c>
      <c r="C29" s="61">
        <v>0</v>
      </c>
      <c r="D29" s="61">
        <v>0</v>
      </c>
      <c r="E29" s="62">
        <v>-10000</v>
      </c>
      <c r="F29" s="62">
        <v>10000</v>
      </c>
    </row>
    <row r="30" spans="1:6" ht="15.75" thickTop="1">
      <c r="A30" s="86"/>
      <c r="B30" s="74"/>
      <c r="C30" s="86"/>
      <c r="D30" s="86"/>
      <c r="E30" s="86"/>
      <c r="F30" s="86"/>
    </row>
    <row r="31" spans="1:6" ht="15.95" customHeight="1">
      <c r="A31" s="91" t="s">
        <v>108</v>
      </c>
      <c r="B31" s="89" t="s">
        <v>109</v>
      </c>
      <c r="C31" s="80"/>
      <c r="D31" s="80"/>
      <c r="E31" s="80"/>
      <c r="F31" s="80"/>
    </row>
    <row r="32" spans="1:6" ht="15.95" customHeight="1">
      <c r="A32" s="87"/>
      <c r="B32" s="89" t="s">
        <v>105</v>
      </c>
      <c r="C32" s="107">
        <v>59516013</v>
      </c>
      <c r="D32" s="107">
        <v>54812040</v>
      </c>
      <c r="E32" s="107">
        <v>53151552</v>
      </c>
      <c r="F32" s="107">
        <v>56935953</v>
      </c>
    </row>
    <row r="33" spans="1:6" ht="15.95" customHeight="1">
      <c r="A33" s="86"/>
      <c r="B33" s="92" t="s">
        <v>106</v>
      </c>
      <c r="C33" s="93">
        <v>60750998</v>
      </c>
      <c r="D33" s="93">
        <v>54804047</v>
      </c>
      <c r="E33" s="93">
        <v>53133894</v>
      </c>
      <c r="F33" s="93">
        <v>56928738</v>
      </c>
    </row>
    <row r="34" spans="1:6" ht="32.450000000000003" customHeight="1" thickBot="1">
      <c r="A34" s="101"/>
      <c r="B34" s="102" t="s">
        <v>110</v>
      </c>
      <c r="C34" s="108">
        <v>-1234985</v>
      </c>
      <c r="D34" s="108">
        <v>7993</v>
      </c>
      <c r="E34" s="108">
        <v>17658</v>
      </c>
      <c r="F34" s="108">
        <v>7215</v>
      </c>
    </row>
    <row r="35" spans="1:6" ht="26.1" customHeight="1" thickTop="1">
      <c r="A35" s="97"/>
      <c r="B35" s="109" t="s">
        <v>111</v>
      </c>
      <c r="C35" s="110">
        <v>-633935</v>
      </c>
      <c r="D35" s="110">
        <v>-324</v>
      </c>
      <c r="E35" s="110">
        <v>-659</v>
      </c>
      <c r="F35" s="110">
        <v>-413</v>
      </c>
    </row>
    <row r="36" spans="1:6" ht="26.1" customHeight="1">
      <c r="A36" s="111"/>
      <c r="B36" s="112" t="s">
        <v>112</v>
      </c>
      <c r="C36" s="113">
        <v>1287583</v>
      </c>
      <c r="D36" s="114">
        <v>694369</v>
      </c>
      <c r="E36" s="115">
        <v>653648</v>
      </c>
      <c r="F36" s="116">
        <v>652989</v>
      </c>
    </row>
    <row r="37" spans="1:6" ht="15.75" thickBot="1">
      <c r="A37" s="101"/>
      <c r="B37" s="117" t="s">
        <v>113</v>
      </c>
      <c r="C37" s="118">
        <v>653648</v>
      </c>
      <c r="D37" s="118">
        <v>694045</v>
      </c>
      <c r="E37" s="118">
        <v>652989</v>
      </c>
      <c r="F37" s="118">
        <v>652576</v>
      </c>
    </row>
    <row r="38" spans="1:6" ht="15.75" thickTop="1">
      <c r="A38" s="86"/>
      <c r="B38" s="92"/>
      <c r="C38" s="120"/>
      <c r="D38" s="120"/>
      <c r="E38" s="121"/>
      <c r="F38" s="120"/>
    </row>
  </sheetData>
  <sheetProtection selectLockedCells="1"/>
  <mergeCells count="5">
    <mergeCell ref="A6:F8"/>
    <mergeCell ref="C10:C12"/>
    <mergeCell ref="A2:F2"/>
    <mergeCell ref="A3:B3"/>
    <mergeCell ref="A4:F4"/>
  </mergeCells>
  <printOptions horizontalCentered="1"/>
  <pageMargins left="1" right="1" top="1" bottom="4.6500000000000004" header="0.27559055118110198" footer="4.3"/>
  <pageSetup paperSize="9" orientation="portrait" useFirstPageNumber="1" r:id="rId1"/>
  <headerFooter scaleWithDoc="0">
    <oddFooter>&amp;C&amp;"Times New Roman,Bold"&amp;11&amp;P</oddFooter>
  </headerFooter>
  <legacyDrawing r:id="rId2"/>
</worksheet>
</file>

<file path=xl/worksheets/sheet3.xml><?xml version="1.0" encoding="utf-8"?>
<worksheet xmlns="http://schemas.openxmlformats.org/spreadsheetml/2006/main" xmlns:r="http://schemas.openxmlformats.org/officeDocument/2006/relationships">
  <sheetPr codeName="Sheet10"/>
  <dimension ref="A2:F59"/>
  <sheetViews>
    <sheetView view="pageBreakPreview" topLeftCell="A47" zoomScale="115" zoomScaleNormal="115" zoomScaleSheetLayoutView="115" workbookViewId="0">
      <selection activeCell="B54" sqref="B54"/>
    </sheetView>
  </sheetViews>
  <sheetFormatPr defaultColWidth="9" defaultRowHeight="12"/>
  <cols>
    <col min="1" max="1" width="5.625" style="33" customWidth="1"/>
    <col min="2" max="2" width="30.625" style="35" customWidth="1"/>
    <col min="3" max="6" width="10.375" style="36" customWidth="1"/>
    <col min="7" max="16384" width="9" style="1"/>
  </cols>
  <sheetData>
    <row r="2" spans="1:6" ht="14.25">
      <c r="A2" s="201" t="s">
        <v>0</v>
      </c>
      <c r="B2" s="201"/>
      <c r="C2" s="201"/>
      <c r="D2" s="201"/>
      <c r="E2" s="201"/>
      <c r="F2" s="201"/>
    </row>
    <row r="3" spans="1:6" ht="15.75" thickBot="1">
      <c r="A3" s="2"/>
      <c r="B3" s="3"/>
      <c r="C3" s="4"/>
      <c r="D3" s="4"/>
      <c r="E3" s="4"/>
      <c r="F3" s="5" t="s">
        <v>1</v>
      </c>
    </row>
    <row r="4" spans="1:6" ht="15.75" thickTop="1">
      <c r="A4" s="6"/>
      <c r="B4" s="7"/>
      <c r="C4" s="202" t="s">
        <v>2</v>
      </c>
      <c r="D4" s="8" t="s">
        <v>3</v>
      </c>
      <c r="E4" s="8" t="s">
        <v>4</v>
      </c>
      <c r="F4" s="8" t="s">
        <v>3</v>
      </c>
    </row>
    <row r="5" spans="1:6" ht="15">
      <c r="A5" s="6" t="s">
        <v>5</v>
      </c>
      <c r="B5" s="9" t="s">
        <v>6</v>
      </c>
      <c r="C5" s="203"/>
      <c r="D5" s="8" t="s">
        <v>7</v>
      </c>
      <c r="E5" s="8" t="s">
        <v>7</v>
      </c>
      <c r="F5" s="8" t="s">
        <v>7</v>
      </c>
    </row>
    <row r="6" spans="1:6" ht="15">
      <c r="A6" s="6"/>
      <c r="B6" s="10"/>
      <c r="C6" s="203"/>
      <c r="D6" s="11" t="s">
        <v>8</v>
      </c>
      <c r="E6" s="11" t="s">
        <v>8</v>
      </c>
      <c r="F6" s="11" t="s">
        <v>9</v>
      </c>
    </row>
    <row r="7" spans="1:6" ht="15.75" thickBot="1">
      <c r="A7" s="12">
        <v>1</v>
      </c>
      <c r="B7" s="12">
        <v>2</v>
      </c>
      <c r="C7" s="13">
        <v>3</v>
      </c>
      <c r="D7" s="13">
        <v>4</v>
      </c>
      <c r="E7" s="13">
        <v>5</v>
      </c>
      <c r="F7" s="13">
        <v>6</v>
      </c>
    </row>
    <row r="8" spans="1:6" ht="15.75" thickTop="1">
      <c r="A8" s="14" t="s">
        <v>10</v>
      </c>
      <c r="B8" s="15" t="s">
        <v>11</v>
      </c>
      <c r="C8" s="16">
        <v>43547.979999999996</v>
      </c>
      <c r="D8" s="16">
        <v>42567.619999999995</v>
      </c>
      <c r="E8" s="16">
        <v>44905.929999999993</v>
      </c>
      <c r="F8" s="16">
        <v>49739.349999999991</v>
      </c>
    </row>
    <row r="9" spans="1:6" ht="15">
      <c r="A9" s="17"/>
      <c r="B9" s="18" t="s">
        <v>12</v>
      </c>
      <c r="C9" s="19">
        <v>4.6600299625468162</v>
      </c>
      <c r="D9" s="19">
        <v>4.0946152366294726</v>
      </c>
      <c r="E9" s="19">
        <v>4.3195392458637931</v>
      </c>
      <c r="F9" s="19">
        <v>4.0363020368416773</v>
      </c>
    </row>
    <row r="10" spans="1:6" ht="15">
      <c r="A10" s="14" t="s">
        <v>13</v>
      </c>
      <c r="B10" s="15" t="s">
        <v>14</v>
      </c>
      <c r="C10" s="16">
        <v>80696.33</v>
      </c>
      <c r="D10" s="16">
        <v>105452.67</v>
      </c>
      <c r="E10" s="16">
        <v>106502.62</v>
      </c>
      <c r="F10" s="16">
        <v>109891.96</v>
      </c>
    </row>
    <row r="11" spans="1:6" ht="15">
      <c r="A11" s="14"/>
      <c r="B11" s="15" t="s">
        <v>15</v>
      </c>
      <c r="C11" s="16">
        <v>50495.97</v>
      </c>
      <c r="D11" s="16">
        <v>73603.48</v>
      </c>
      <c r="E11" s="16">
        <v>73603.48</v>
      </c>
      <c r="F11" s="16">
        <v>75123.48</v>
      </c>
    </row>
    <row r="12" spans="1:6" ht="15">
      <c r="A12" s="14"/>
      <c r="B12" s="15" t="s">
        <v>16</v>
      </c>
      <c r="C12" s="16">
        <v>30200.36</v>
      </c>
      <c r="D12" s="16">
        <v>31849.190000000002</v>
      </c>
      <c r="E12" s="16">
        <v>32899.14</v>
      </c>
      <c r="F12" s="16">
        <v>34768.48000000001</v>
      </c>
    </row>
    <row r="13" spans="1:6" ht="15">
      <c r="A13" s="17"/>
      <c r="B13" s="18" t="s">
        <v>12</v>
      </c>
      <c r="C13" s="19">
        <v>3.2317132156233281</v>
      </c>
      <c r="D13" s="19">
        <v>3.0636004232397078</v>
      </c>
      <c r="E13" s="19">
        <v>3.1645959984609466</v>
      </c>
      <c r="F13" s="19">
        <v>2.821429846628257</v>
      </c>
    </row>
    <row r="14" spans="1:6" ht="15">
      <c r="A14" s="14" t="s">
        <v>17</v>
      </c>
      <c r="B14" s="15" t="s">
        <v>18</v>
      </c>
      <c r="C14" s="16">
        <v>255087.71</v>
      </c>
      <c r="D14" s="16">
        <v>351574.52</v>
      </c>
      <c r="E14" s="16">
        <v>361001.36</v>
      </c>
      <c r="F14" s="16">
        <v>451699.52999999997</v>
      </c>
    </row>
    <row r="15" spans="1:6" ht="15">
      <c r="A15" s="17"/>
      <c r="B15" s="18" t="s">
        <v>12</v>
      </c>
      <c r="C15" s="19">
        <v>27.296705189941147</v>
      </c>
      <c r="D15" s="19">
        <v>33.818249326664102</v>
      </c>
      <c r="E15" s="19">
        <v>34.725025009619081</v>
      </c>
      <c r="F15" s="19">
        <v>36.654997159782518</v>
      </c>
    </row>
    <row r="16" spans="1:6" ht="17.25" customHeight="1">
      <c r="A16" s="14" t="s">
        <v>19</v>
      </c>
      <c r="B16" s="15" t="s">
        <v>20</v>
      </c>
      <c r="C16" s="16">
        <v>69848</v>
      </c>
      <c r="D16" s="16">
        <v>83155</v>
      </c>
      <c r="E16" s="16">
        <v>83155</v>
      </c>
      <c r="F16" s="16">
        <v>95614.3</v>
      </c>
    </row>
    <row r="17" spans="1:6" ht="15">
      <c r="A17" s="14" t="s">
        <v>21</v>
      </c>
      <c r="B17" s="15" t="s">
        <v>22</v>
      </c>
      <c r="C17" s="16">
        <v>185239.71</v>
      </c>
      <c r="D17" s="16">
        <v>268419.52</v>
      </c>
      <c r="E17" s="16">
        <v>277846.36</v>
      </c>
      <c r="F17" s="16">
        <v>356085.23</v>
      </c>
    </row>
    <row r="18" spans="1:6" ht="15">
      <c r="A18" s="14"/>
      <c r="B18" s="15" t="s">
        <v>23</v>
      </c>
      <c r="C18" s="16">
        <v>11499.93</v>
      </c>
      <c r="D18" s="16">
        <v>17296.939999999999</v>
      </c>
      <c r="E18" s="16">
        <v>17378.41</v>
      </c>
      <c r="F18" s="16">
        <v>13219.86</v>
      </c>
    </row>
    <row r="19" spans="1:6" ht="15">
      <c r="A19" s="20" t="s">
        <v>24</v>
      </c>
      <c r="B19" s="21" t="s">
        <v>25</v>
      </c>
      <c r="C19" s="22">
        <v>379332.01999999996</v>
      </c>
      <c r="D19" s="22">
        <v>499594.81</v>
      </c>
      <c r="E19" s="22">
        <v>512409.91</v>
      </c>
      <c r="F19" s="22">
        <v>611330.84</v>
      </c>
    </row>
    <row r="20" spans="1:6" ht="15">
      <c r="A20" s="14" t="s">
        <v>26</v>
      </c>
      <c r="B20" s="15" t="s">
        <v>27</v>
      </c>
      <c r="C20" s="16">
        <v>219889.55</v>
      </c>
      <c r="D20" s="16">
        <v>275822.23</v>
      </c>
      <c r="E20" s="16">
        <v>277466.84999999998</v>
      </c>
      <c r="F20" s="16">
        <v>301313.23</v>
      </c>
    </row>
    <row r="21" spans="1:6" ht="30">
      <c r="A21" s="14" t="s">
        <v>19</v>
      </c>
      <c r="B21" s="15" t="s">
        <v>28</v>
      </c>
      <c r="C21" s="16">
        <v>92993.98</v>
      </c>
      <c r="D21" s="23">
        <v>103616.02</v>
      </c>
      <c r="E21" s="16">
        <v>103616.02</v>
      </c>
      <c r="F21" s="23">
        <v>120374.49</v>
      </c>
    </row>
    <row r="22" spans="1:6" ht="15">
      <c r="A22" s="14" t="s">
        <v>21</v>
      </c>
      <c r="B22" s="15" t="s">
        <v>29</v>
      </c>
      <c r="C22" s="16">
        <v>19892.25</v>
      </c>
      <c r="D22" s="16">
        <v>20671.79</v>
      </c>
      <c r="E22" s="16">
        <v>20671.79</v>
      </c>
      <c r="F22" s="16">
        <v>23990.27</v>
      </c>
    </row>
    <row r="23" spans="1:6" ht="15">
      <c r="A23" s="14" t="s">
        <v>30</v>
      </c>
      <c r="B23" s="15" t="s">
        <v>31</v>
      </c>
      <c r="C23" s="16">
        <v>22517.47</v>
      </c>
      <c r="D23" s="16">
        <v>28356.92</v>
      </c>
      <c r="E23" s="16">
        <v>28356.92</v>
      </c>
      <c r="F23" s="16">
        <v>33086.550000000003</v>
      </c>
    </row>
    <row r="24" spans="1:6" ht="15">
      <c r="A24" s="14" t="s">
        <v>32</v>
      </c>
      <c r="B24" s="15" t="s">
        <v>33</v>
      </c>
      <c r="C24" s="16">
        <v>84485.849999999977</v>
      </c>
      <c r="D24" s="16">
        <v>123177.5</v>
      </c>
      <c r="E24" s="16">
        <v>124822.12</v>
      </c>
      <c r="F24" s="16">
        <v>123861.91999999998</v>
      </c>
    </row>
    <row r="25" spans="1:6" ht="15" hidden="1">
      <c r="A25" s="14"/>
      <c r="B25" s="15" t="s">
        <v>34</v>
      </c>
      <c r="C25" s="16"/>
      <c r="D25" s="16"/>
      <c r="E25" s="16"/>
      <c r="F25" s="16"/>
    </row>
    <row r="26" spans="1:6" ht="15" hidden="1">
      <c r="A26" s="14" t="s">
        <v>35</v>
      </c>
      <c r="B26" s="15" t="s">
        <v>36</v>
      </c>
      <c r="C26" s="16"/>
      <c r="D26" s="16"/>
      <c r="E26" s="16"/>
      <c r="F26" s="16"/>
    </row>
    <row r="27" spans="1:6" ht="21" hidden="1" customHeight="1">
      <c r="A27" s="14"/>
      <c r="B27" s="15" t="s">
        <v>37</v>
      </c>
      <c r="C27" s="16"/>
      <c r="D27" s="16"/>
      <c r="E27" s="16"/>
      <c r="F27" s="16"/>
    </row>
    <row r="28" spans="1:6" ht="15" hidden="1">
      <c r="A28" s="14"/>
      <c r="B28" s="15" t="s">
        <v>38</v>
      </c>
      <c r="C28" s="16"/>
      <c r="D28" s="16"/>
      <c r="E28" s="16"/>
      <c r="F28" s="16"/>
    </row>
    <row r="29" spans="1:6" ht="30" hidden="1">
      <c r="A29" s="14"/>
      <c r="B29" s="15" t="s">
        <v>39</v>
      </c>
      <c r="C29" s="16"/>
      <c r="D29" s="16"/>
      <c r="E29" s="16"/>
      <c r="F29" s="16"/>
    </row>
    <row r="30" spans="1:6" ht="15" hidden="1">
      <c r="A30" s="14"/>
      <c r="B30" s="15"/>
      <c r="C30" s="16"/>
      <c r="D30" s="16"/>
      <c r="E30" s="16"/>
      <c r="F30" s="16"/>
    </row>
    <row r="31" spans="1:6" ht="15" hidden="1">
      <c r="A31" s="14" t="s">
        <v>40</v>
      </c>
      <c r="B31" s="15" t="s">
        <v>41</v>
      </c>
      <c r="C31" s="16"/>
      <c r="D31" s="16"/>
      <c r="E31" s="16"/>
      <c r="F31" s="16"/>
    </row>
    <row r="32" spans="1:6" ht="15" hidden="1">
      <c r="A32" s="14"/>
      <c r="B32" s="15"/>
      <c r="C32" s="16"/>
      <c r="D32" s="16"/>
      <c r="E32" s="16"/>
      <c r="F32" s="16"/>
    </row>
    <row r="33" spans="1:6" ht="30" hidden="1">
      <c r="A33" s="14"/>
      <c r="B33" s="15" t="s">
        <v>42</v>
      </c>
      <c r="C33" s="16"/>
      <c r="D33" s="16"/>
      <c r="E33" s="16"/>
      <c r="F33" s="16"/>
    </row>
    <row r="34" spans="1:6" ht="9" hidden="1" customHeight="1">
      <c r="A34" s="14"/>
      <c r="B34" s="15" t="s">
        <v>43</v>
      </c>
      <c r="C34" s="16"/>
      <c r="D34" s="16"/>
      <c r="E34" s="16"/>
      <c r="F34" s="16"/>
    </row>
    <row r="35" spans="1:6" ht="16.5" customHeight="1">
      <c r="A35" s="20" t="s">
        <v>44</v>
      </c>
      <c r="B35" s="21" t="s">
        <v>45</v>
      </c>
      <c r="C35" s="22">
        <v>81345.42</v>
      </c>
      <c r="D35" s="22">
        <v>122508.77</v>
      </c>
      <c r="E35" s="22">
        <v>125696.21</v>
      </c>
      <c r="F35" s="22">
        <v>182583.01</v>
      </c>
    </row>
    <row r="36" spans="1:6" ht="15">
      <c r="A36" s="20" t="s">
        <v>46</v>
      </c>
      <c r="B36" s="21" t="s">
        <v>47</v>
      </c>
      <c r="C36" s="22">
        <v>301234.96999999997</v>
      </c>
      <c r="D36" s="22">
        <v>398331</v>
      </c>
      <c r="E36" s="22">
        <v>403163.06</v>
      </c>
      <c r="F36" s="22">
        <v>483896.24</v>
      </c>
    </row>
    <row r="37" spans="1:6" ht="29.25" customHeight="1">
      <c r="A37" s="20"/>
      <c r="B37" s="21" t="s">
        <v>48</v>
      </c>
      <c r="C37" s="22">
        <v>118586.86</v>
      </c>
      <c r="D37" s="22">
        <v>135747.43</v>
      </c>
      <c r="E37" s="22">
        <v>135961.43000000002</v>
      </c>
      <c r="F37" s="22">
        <v>157204.31</v>
      </c>
    </row>
    <row r="38" spans="1:6" ht="16.5" customHeight="1">
      <c r="A38" s="20" t="s">
        <v>49</v>
      </c>
      <c r="B38" s="21" t="s">
        <v>50</v>
      </c>
      <c r="C38" s="22">
        <v>78097.049999999988</v>
      </c>
      <c r="D38" s="22">
        <v>101263.81</v>
      </c>
      <c r="E38" s="22">
        <v>109246.84999999998</v>
      </c>
      <c r="F38" s="22">
        <v>127434.59999999998</v>
      </c>
    </row>
    <row r="39" spans="1:6" ht="15">
      <c r="A39" s="24"/>
      <c r="B39" s="25" t="s">
        <v>12</v>
      </c>
      <c r="C39" s="26">
        <v>8.3570947030497589</v>
      </c>
      <c r="D39" s="26">
        <v>9.7406512120046163</v>
      </c>
      <c r="E39" s="26">
        <v>10.508546556367831</v>
      </c>
      <c r="F39" s="26">
        <v>10.341199383267059</v>
      </c>
    </row>
    <row r="40" spans="1:6" ht="15">
      <c r="A40" s="20"/>
      <c r="B40" s="21"/>
      <c r="C40" s="22"/>
      <c r="D40" s="22"/>
      <c r="E40" s="22"/>
      <c r="F40" s="22"/>
    </row>
    <row r="41" spans="1:6" ht="15">
      <c r="A41" s="20" t="s">
        <v>51</v>
      </c>
      <c r="B41" s="21" t="s">
        <v>52</v>
      </c>
      <c r="C41" s="22">
        <v>97989.299999999988</v>
      </c>
      <c r="D41" s="22">
        <v>121935.6</v>
      </c>
      <c r="E41" s="22">
        <v>129918.63999999998</v>
      </c>
      <c r="F41" s="22">
        <v>151424.86999999997</v>
      </c>
    </row>
    <row r="42" spans="1:6" ht="15">
      <c r="A42" s="17"/>
      <c r="B42" s="18" t="s">
        <v>12</v>
      </c>
      <c r="C42" s="19">
        <v>10.485746388443017</v>
      </c>
      <c r="D42" s="19">
        <v>11.729088110811851</v>
      </c>
      <c r="E42" s="19">
        <v>12.496983455175066</v>
      </c>
      <c r="F42" s="19">
        <v>12.287987503043087</v>
      </c>
    </row>
    <row r="43" spans="1:6" ht="15">
      <c r="A43" s="14" t="s">
        <v>53</v>
      </c>
      <c r="B43" s="15" t="s">
        <v>54</v>
      </c>
      <c r="C43" s="16">
        <v>89.59</v>
      </c>
      <c r="D43" s="16">
        <v>77.75</v>
      </c>
      <c r="E43" s="16">
        <v>77.75</v>
      </c>
      <c r="F43" s="16">
        <v>77.75</v>
      </c>
    </row>
    <row r="44" spans="1:6" ht="17.25" customHeight="1">
      <c r="A44" s="14" t="s">
        <v>55</v>
      </c>
      <c r="B44" s="15" t="s">
        <v>56</v>
      </c>
      <c r="C44" s="27">
        <v>0</v>
      </c>
      <c r="D44" s="27">
        <v>0</v>
      </c>
      <c r="E44" s="28">
        <v>0</v>
      </c>
      <c r="F44" s="27">
        <v>0</v>
      </c>
    </row>
    <row r="45" spans="1:6" ht="17.25" customHeight="1">
      <c r="A45" s="14" t="s">
        <v>57</v>
      </c>
      <c r="B45" s="15" t="s">
        <v>58</v>
      </c>
      <c r="C45" s="16">
        <v>0</v>
      </c>
      <c r="D45" s="16">
        <v>0</v>
      </c>
      <c r="E45" s="16">
        <v>0</v>
      </c>
      <c r="F45" s="16">
        <v>0</v>
      </c>
    </row>
    <row r="46" spans="1:6" ht="15">
      <c r="A46" s="14" t="s">
        <v>59</v>
      </c>
      <c r="B46" s="15" t="s">
        <v>60</v>
      </c>
      <c r="C46" s="16">
        <v>0</v>
      </c>
      <c r="D46" s="16">
        <v>0</v>
      </c>
      <c r="E46" s="16">
        <v>0</v>
      </c>
      <c r="F46" s="16">
        <v>0</v>
      </c>
    </row>
    <row r="47" spans="1:6" ht="18" customHeight="1">
      <c r="A47" s="14" t="s">
        <v>61</v>
      </c>
      <c r="B47" s="15" t="s">
        <v>62</v>
      </c>
      <c r="C47" s="16">
        <v>-78186.639999999985</v>
      </c>
      <c r="D47" s="16">
        <v>-101341.56</v>
      </c>
      <c r="E47" s="16">
        <v>-109324.59999999998</v>
      </c>
      <c r="F47" s="16">
        <v>-127512.34999999998</v>
      </c>
    </row>
    <row r="48" spans="1:6" ht="15">
      <c r="A48" s="29"/>
      <c r="B48" s="18" t="s">
        <v>12</v>
      </c>
      <c r="C48" s="30">
        <v>-8.366681647940073</v>
      </c>
      <c r="D48" s="30">
        <v>-9.7481300500192383</v>
      </c>
      <c r="E48" s="30">
        <v>-10.516025394382453</v>
      </c>
      <c r="F48" s="30">
        <v>-10.347508723525113</v>
      </c>
    </row>
    <row r="49" spans="1:6" ht="30">
      <c r="A49" s="14" t="s">
        <v>63</v>
      </c>
      <c r="B49" s="15" t="s">
        <v>64</v>
      </c>
      <c r="C49" s="16">
        <v>334497.14</v>
      </c>
      <c r="D49" s="16">
        <v>376179</v>
      </c>
      <c r="E49" s="16">
        <v>376425</v>
      </c>
      <c r="F49" s="16">
        <v>413320</v>
      </c>
    </row>
    <row r="50" spans="1:6" ht="15">
      <c r="A50" s="17"/>
      <c r="B50" s="31" t="s">
        <v>12</v>
      </c>
      <c r="C50" s="19">
        <v>35.79423649010166</v>
      </c>
      <c r="D50" s="19">
        <v>36.184974990380915</v>
      </c>
      <c r="E50" s="19">
        <v>36.208637937668335</v>
      </c>
      <c r="F50" s="19">
        <v>33.540533960886151</v>
      </c>
    </row>
    <row r="51" spans="1:6" ht="30">
      <c r="A51" s="14" t="s">
        <v>65</v>
      </c>
      <c r="B51" s="15" t="s">
        <v>66</v>
      </c>
      <c r="C51" s="16">
        <v>13100</v>
      </c>
      <c r="D51" s="16">
        <v>15700</v>
      </c>
      <c r="E51" s="16">
        <v>15670</v>
      </c>
      <c r="F51" s="16">
        <v>15670</v>
      </c>
    </row>
    <row r="52" spans="1:6" ht="15">
      <c r="A52" s="17"/>
      <c r="B52" s="31" t="s">
        <v>12</v>
      </c>
      <c r="C52" s="19">
        <v>1.4018191546281433</v>
      </c>
      <c r="D52" s="19">
        <v>1.5101962293189688</v>
      </c>
      <c r="E52" s="19">
        <v>1.5073105040400154</v>
      </c>
      <c r="F52" s="19">
        <v>1.2716059401119857</v>
      </c>
    </row>
    <row r="53" spans="1:6" ht="15">
      <c r="A53" s="14" t="s">
        <v>67</v>
      </c>
      <c r="B53" s="21" t="s">
        <v>68</v>
      </c>
      <c r="C53" s="22">
        <v>347597.14</v>
      </c>
      <c r="D53" s="22">
        <v>391879</v>
      </c>
      <c r="E53" s="22">
        <v>392095</v>
      </c>
      <c r="F53" s="22">
        <v>428990</v>
      </c>
    </row>
    <row r="54" spans="1:6" ht="15">
      <c r="A54" s="29"/>
      <c r="B54" s="18" t="s">
        <v>12</v>
      </c>
      <c r="C54" s="30">
        <v>37.196055644729803</v>
      </c>
      <c r="D54" s="30">
        <v>37.695171219699887</v>
      </c>
      <c r="E54" s="30">
        <v>37.715948441708349</v>
      </c>
      <c r="F54" s="30">
        <v>34.812139900998133</v>
      </c>
    </row>
    <row r="55" spans="1:6" ht="15.75" customHeight="1">
      <c r="A55" s="20"/>
      <c r="B55" s="32"/>
      <c r="C55" s="22"/>
      <c r="D55" s="22"/>
      <c r="E55" s="22"/>
      <c r="F55" s="22"/>
    </row>
    <row r="56" spans="1:6" ht="30.75" customHeight="1">
      <c r="A56" s="14" t="s">
        <v>69</v>
      </c>
      <c r="B56" s="204" t="s">
        <v>70</v>
      </c>
      <c r="C56" s="204"/>
      <c r="D56" s="204"/>
      <c r="E56" s="204"/>
      <c r="F56" s="204"/>
    </row>
    <row r="57" spans="1:6">
      <c r="B57" s="34"/>
    </row>
    <row r="58" spans="1:6">
      <c r="B58" s="34"/>
    </row>
    <row r="59" spans="1:6">
      <c r="B59" s="34"/>
    </row>
  </sheetData>
  <mergeCells count="3">
    <mergeCell ref="A2:F2"/>
    <mergeCell ref="C4:C6"/>
    <mergeCell ref="B56:F56"/>
  </mergeCells>
  <pageMargins left="1" right="1" top="1" bottom="4.6500000000000004" header="0.36" footer="4.3"/>
  <pageSetup paperSize="9" firstPageNumber="3" orientation="portrait" useFirstPageNumber="1" r:id="rId1"/>
  <headerFooter scaleWithDoc="0">
    <oddFooter>&amp;C&amp;"Times New Roman,Bold"&amp;11&amp;P</oddFooter>
  </headerFooter>
  <legacyDrawing r:id="rId2"/>
</worksheet>
</file>

<file path=xl/worksheets/sheet4.xml><?xml version="1.0" encoding="utf-8"?>
<worksheet xmlns="http://schemas.openxmlformats.org/spreadsheetml/2006/main" xmlns:r="http://schemas.openxmlformats.org/officeDocument/2006/relationships">
  <sheetPr syncVertical="1" syncRef="A91" transitionEvaluation="1"/>
  <dimension ref="A1:F103"/>
  <sheetViews>
    <sheetView view="pageBreakPreview" topLeftCell="A91" zoomScaleNormal="100" zoomScaleSheetLayoutView="100" workbookViewId="0">
      <selection activeCell="E114" sqref="E114"/>
    </sheetView>
  </sheetViews>
  <sheetFormatPr defaultColWidth="9.625" defaultRowHeight="15"/>
  <cols>
    <col min="1" max="1" width="8.875" style="189" customWidth="1"/>
    <col min="2" max="2" width="32.625" style="83" customWidth="1"/>
    <col min="3" max="6" width="9.125" style="83" customWidth="1"/>
    <col min="7" max="16384" width="9.625" style="83"/>
  </cols>
  <sheetData>
    <row r="1" spans="1:6">
      <c r="A1" s="86"/>
      <c r="B1" s="92"/>
      <c r="C1" s="120"/>
      <c r="D1" s="120"/>
      <c r="E1" s="121"/>
      <c r="F1" s="120"/>
    </row>
    <row r="2" spans="1:6" ht="13.5" customHeight="1">
      <c r="A2" s="198" t="s">
        <v>114</v>
      </c>
      <c r="B2" s="198"/>
      <c r="C2" s="198"/>
      <c r="D2" s="198"/>
      <c r="E2" s="198"/>
      <c r="F2" s="198"/>
    </row>
    <row r="3" spans="1:6" ht="13.5" customHeight="1">
      <c r="A3" s="214" t="s">
        <v>115</v>
      </c>
      <c r="B3" s="214"/>
      <c r="C3" s="214"/>
      <c r="D3" s="214"/>
      <c r="E3" s="214"/>
      <c r="F3" s="214"/>
    </row>
    <row r="4" spans="1:6">
      <c r="A4" s="119"/>
      <c r="B4" s="71"/>
      <c r="C4" s="71"/>
      <c r="D4" s="122"/>
      <c r="E4" s="80"/>
      <c r="F4" s="80"/>
    </row>
    <row r="5" spans="1:6" ht="33" customHeight="1">
      <c r="A5" s="194" t="s">
        <v>116</v>
      </c>
      <c r="B5" s="194"/>
      <c r="C5" s="194"/>
      <c r="D5" s="194"/>
      <c r="E5" s="215"/>
      <c r="F5" s="215"/>
    </row>
    <row r="6" spans="1:6" ht="3" customHeight="1">
      <c r="A6" s="194"/>
      <c r="B6" s="194"/>
      <c r="C6" s="194"/>
      <c r="D6" s="194"/>
      <c r="E6" s="215"/>
      <c r="F6" s="215"/>
    </row>
    <row r="7" spans="1:6">
      <c r="A7" s="87"/>
      <c r="B7" s="80"/>
      <c r="C7" s="80"/>
      <c r="D7" s="80"/>
      <c r="E7" s="80"/>
      <c r="F7" s="122" t="s">
        <v>85</v>
      </c>
    </row>
    <row r="8" spans="1:6">
      <c r="A8" s="123"/>
      <c r="B8" s="106"/>
      <c r="C8" s="106"/>
      <c r="D8" s="106"/>
      <c r="E8" s="106"/>
      <c r="F8" s="124"/>
    </row>
    <row r="9" spans="1:6">
      <c r="A9" s="125" t="s">
        <v>117</v>
      </c>
      <c r="B9" s="74" t="s">
        <v>118</v>
      </c>
      <c r="C9" s="90"/>
      <c r="D9" s="90"/>
      <c r="E9" s="90"/>
      <c r="F9" s="126"/>
    </row>
    <row r="10" spans="1:6" ht="14.25" customHeight="1">
      <c r="A10" s="127"/>
      <c r="B10" s="92" t="s">
        <v>119</v>
      </c>
      <c r="C10" s="90"/>
      <c r="D10" s="90"/>
      <c r="E10" s="90"/>
      <c r="F10" s="128">
        <v>465800</v>
      </c>
    </row>
    <row r="11" spans="1:6" ht="14.25" customHeight="1">
      <c r="A11" s="127"/>
      <c r="B11" s="92" t="s">
        <v>120</v>
      </c>
      <c r="C11" s="90"/>
      <c r="D11" s="90"/>
      <c r="E11" s="90"/>
      <c r="F11" s="126">
        <v>11500</v>
      </c>
    </row>
    <row r="12" spans="1:6" ht="14.25" customHeight="1">
      <c r="A12" s="127"/>
      <c r="B12" s="92" t="s">
        <v>121</v>
      </c>
      <c r="C12" s="90"/>
      <c r="D12" s="90"/>
      <c r="E12" s="90"/>
      <c r="F12" s="126">
        <v>110000</v>
      </c>
    </row>
    <row r="13" spans="1:6" ht="14.25" customHeight="1">
      <c r="A13" s="127"/>
      <c r="B13" s="92" t="s">
        <v>122</v>
      </c>
      <c r="C13" s="90"/>
      <c r="D13" s="90"/>
      <c r="E13" s="90"/>
      <c r="F13" s="126">
        <v>14200</v>
      </c>
    </row>
    <row r="14" spans="1:6" ht="14.25" customHeight="1">
      <c r="A14" s="127"/>
      <c r="B14" s="92" t="s">
        <v>123</v>
      </c>
      <c r="C14" s="90"/>
      <c r="D14" s="90"/>
      <c r="E14" s="90"/>
      <c r="F14" s="126">
        <v>6800</v>
      </c>
    </row>
    <row r="15" spans="1:6" ht="14.25" customHeight="1">
      <c r="A15" s="127"/>
      <c r="B15" s="92" t="s">
        <v>124</v>
      </c>
      <c r="C15" s="90"/>
      <c r="D15" s="90"/>
      <c r="E15" s="90"/>
      <c r="F15" s="126">
        <v>953600</v>
      </c>
    </row>
    <row r="16" spans="1:6" ht="14.25" customHeight="1">
      <c r="A16" s="127"/>
      <c r="B16" s="92" t="s">
        <v>125</v>
      </c>
      <c r="C16" s="90"/>
      <c r="D16" s="90"/>
      <c r="E16" s="90"/>
      <c r="F16" s="126">
        <v>68200</v>
      </c>
    </row>
    <row r="17" spans="1:6" ht="12.75" customHeight="1">
      <c r="A17" s="208" t="s">
        <v>126</v>
      </c>
      <c r="B17" s="209"/>
      <c r="C17" s="209"/>
      <c r="D17" s="209"/>
      <c r="E17" s="209"/>
      <c r="F17" s="129">
        <f>SUM(F10:F16)</f>
        <v>1630100</v>
      </c>
    </row>
    <row r="18" spans="1:6">
      <c r="A18" s="125"/>
      <c r="B18" s="71"/>
      <c r="C18" s="71"/>
      <c r="D18" s="90"/>
      <c r="E18" s="90"/>
      <c r="F18" s="126"/>
    </row>
    <row r="19" spans="1:6">
      <c r="A19" s="125" t="s">
        <v>127</v>
      </c>
      <c r="B19" s="74" t="s">
        <v>128</v>
      </c>
      <c r="C19" s="90"/>
      <c r="D19" s="90"/>
      <c r="E19" s="90"/>
      <c r="F19" s="126"/>
    </row>
    <row r="20" spans="1:6" ht="13.5" customHeight="1">
      <c r="A20" s="127"/>
      <c r="B20" s="92" t="s">
        <v>129</v>
      </c>
      <c r="C20" s="90"/>
      <c r="D20" s="90"/>
      <c r="E20" s="90"/>
      <c r="F20" s="126"/>
    </row>
    <row r="21" spans="1:6" ht="13.5" customHeight="1">
      <c r="A21" s="127"/>
      <c r="B21" s="92" t="s">
        <v>130</v>
      </c>
      <c r="C21" s="90"/>
      <c r="D21" s="90"/>
      <c r="E21" s="90"/>
      <c r="F21" s="63">
        <v>105000</v>
      </c>
    </row>
    <row r="22" spans="1:6" ht="13.5" customHeight="1">
      <c r="A22" s="127"/>
      <c r="B22" s="92" t="s">
        <v>131</v>
      </c>
      <c r="C22" s="90"/>
      <c r="D22" s="90"/>
      <c r="E22" s="90"/>
      <c r="F22" s="126">
        <f>100600+134800</f>
        <v>235400</v>
      </c>
    </row>
    <row r="23" spans="1:6" ht="13.5" customHeight="1">
      <c r="A23" s="127"/>
      <c r="B23" s="92" t="s">
        <v>132</v>
      </c>
      <c r="C23" s="90"/>
      <c r="D23" s="90"/>
      <c r="E23" s="90"/>
      <c r="F23" s="126">
        <v>11500</v>
      </c>
    </row>
    <row r="24" spans="1:6" ht="13.5" customHeight="1">
      <c r="A24" s="127"/>
      <c r="B24" s="92" t="s">
        <v>133</v>
      </c>
      <c r="C24" s="90"/>
      <c r="D24" s="90"/>
      <c r="E24" s="90"/>
      <c r="F24" s="126">
        <v>10000</v>
      </c>
    </row>
    <row r="25" spans="1:6" ht="13.5" customHeight="1">
      <c r="A25" s="127"/>
      <c r="B25" s="92" t="s">
        <v>134</v>
      </c>
      <c r="C25" s="90"/>
      <c r="D25" s="90"/>
      <c r="E25" s="90"/>
      <c r="F25" s="126">
        <f>336500+254100+100000</f>
        <v>690600</v>
      </c>
    </row>
    <row r="26" spans="1:6" ht="12.75" customHeight="1">
      <c r="A26" s="208" t="s">
        <v>135</v>
      </c>
      <c r="B26" s="209"/>
      <c r="C26" s="209"/>
      <c r="D26" s="209"/>
      <c r="E26" s="209"/>
      <c r="F26" s="129">
        <f>SUM(F20:F25)</f>
        <v>1052500</v>
      </c>
    </row>
    <row r="27" spans="1:6">
      <c r="A27" s="125"/>
      <c r="B27" s="71"/>
      <c r="C27" s="71"/>
      <c r="D27" s="72"/>
      <c r="E27" s="90"/>
      <c r="F27" s="130"/>
    </row>
    <row r="28" spans="1:6">
      <c r="A28" s="125" t="s">
        <v>108</v>
      </c>
      <c r="B28" s="74" t="s">
        <v>136</v>
      </c>
      <c r="C28" s="90"/>
      <c r="D28" s="72"/>
      <c r="E28" s="90"/>
      <c r="F28" s="130"/>
    </row>
    <row r="29" spans="1:6">
      <c r="A29" s="125"/>
      <c r="B29" s="92" t="s">
        <v>137</v>
      </c>
      <c r="C29" s="90"/>
      <c r="D29" s="90"/>
      <c r="E29" s="90"/>
      <c r="F29" s="126">
        <v>200000</v>
      </c>
    </row>
    <row r="30" spans="1:6">
      <c r="A30" s="125"/>
      <c r="B30" s="92" t="s">
        <v>138</v>
      </c>
      <c r="C30" s="90"/>
      <c r="D30" s="90"/>
      <c r="E30" s="90"/>
      <c r="F30" s="126">
        <v>187700</v>
      </c>
    </row>
    <row r="31" spans="1:6">
      <c r="A31" s="125"/>
      <c r="B31" s="92" t="s">
        <v>139</v>
      </c>
      <c r="C31" s="90"/>
      <c r="D31" s="90"/>
      <c r="E31" s="90"/>
      <c r="F31" s="126">
        <v>31600</v>
      </c>
    </row>
    <row r="32" spans="1:6">
      <c r="A32" s="138"/>
      <c r="B32" s="98" t="s">
        <v>140</v>
      </c>
      <c r="C32" s="135"/>
      <c r="D32" s="135"/>
      <c r="E32" s="135"/>
      <c r="F32" s="136">
        <v>47900</v>
      </c>
    </row>
    <row r="33" spans="1:6">
      <c r="A33" s="208" t="s">
        <v>141</v>
      </c>
      <c r="B33" s="209"/>
      <c r="C33" s="209"/>
      <c r="D33" s="209"/>
      <c r="E33" s="209"/>
      <c r="F33" s="129">
        <f>SUM(F29:F32)</f>
        <v>467200</v>
      </c>
    </row>
    <row r="34" spans="1:6" ht="15.6" customHeight="1">
      <c r="A34" s="131"/>
      <c r="B34" s="132"/>
      <c r="C34" s="106"/>
      <c r="D34" s="133"/>
      <c r="E34" s="106"/>
      <c r="F34" s="64"/>
    </row>
    <row r="35" spans="1:6" ht="15.6" customHeight="1">
      <c r="A35" s="125" t="s">
        <v>142</v>
      </c>
      <c r="B35" s="74" t="s">
        <v>143</v>
      </c>
      <c r="C35" s="90"/>
      <c r="D35" s="90"/>
      <c r="E35" s="90"/>
      <c r="F35" s="65"/>
    </row>
    <row r="36" spans="1:6" ht="15.6" customHeight="1">
      <c r="A36" s="127"/>
      <c r="B36" s="92" t="s">
        <v>144</v>
      </c>
      <c r="C36" s="90"/>
      <c r="D36" s="90"/>
      <c r="E36" s="90"/>
      <c r="F36" s="128">
        <v>193900</v>
      </c>
    </row>
    <row r="37" spans="1:6" ht="15.6" customHeight="1">
      <c r="A37" s="134"/>
      <c r="B37" s="98" t="s">
        <v>145</v>
      </c>
      <c r="C37" s="135"/>
      <c r="D37" s="135"/>
      <c r="E37" s="135"/>
      <c r="F37" s="136">
        <v>1310000</v>
      </c>
    </row>
    <row r="38" spans="1:6" ht="15.6" customHeight="1">
      <c r="A38" s="208" t="s">
        <v>146</v>
      </c>
      <c r="B38" s="209"/>
      <c r="C38" s="209"/>
      <c r="D38" s="209"/>
      <c r="E38" s="209"/>
      <c r="F38" s="129">
        <f>SUM(F36:F37)</f>
        <v>1503900</v>
      </c>
    </row>
    <row r="39" spans="1:6" ht="15.6" customHeight="1">
      <c r="A39" s="127"/>
      <c r="B39" s="90"/>
      <c r="C39" s="90"/>
      <c r="D39" s="90"/>
      <c r="E39" s="90"/>
      <c r="F39" s="65"/>
    </row>
    <row r="40" spans="1:6" ht="15.6" customHeight="1">
      <c r="A40" s="125" t="s">
        <v>147</v>
      </c>
      <c r="B40" s="74" t="s">
        <v>148</v>
      </c>
      <c r="C40" s="90"/>
      <c r="D40" s="90"/>
      <c r="E40" s="90"/>
      <c r="F40" s="65"/>
    </row>
    <row r="41" spans="1:6" ht="15.6" customHeight="1">
      <c r="A41" s="127"/>
      <c r="B41" s="92" t="s">
        <v>149</v>
      </c>
      <c r="C41" s="90"/>
      <c r="D41" s="90"/>
      <c r="E41" s="90"/>
      <c r="F41" s="126">
        <v>937500</v>
      </c>
    </row>
    <row r="42" spans="1:6" ht="15.6" customHeight="1">
      <c r="A42" s="208" t="s">
        <v>150</v>
      </c>
      <c r="B42" s="209"/>
      <c r="C42" s="209"/>
      <c r="D42" s="209"/>
      <c r="E42" s="209"/>
      <c r="F42" s="129">
        <f>F41</f>
        <v>937500</v>
      </c>
    </row>
    <row r="43" spans="1:6" ht="15.6" customHeight="1">
      <c r="A43" s="125"/>
      <c r="B43" s="71"/>
      <c r="C43" s="71"/>
      <c r="D43" s="72"/>
      <c r="E43" s="72"/>
      <c r="F43" s="66"/>
    </row>
    <row r="44" spans="1:6" ht="15.6" customHeight="1">
      <c r="A44" s="125" t="s">
        <v>151</v>
      </c>
      <c r="B44" s="74" t="s">
        <v>152</v>
      </c>
      <c r="C44" s="90"/>
      <c r="D44" s="90"/>
      <c r="E44" s="90"/>
      <c r="F44" s="65"/>
    </row>
    <row r="45" spans="1:6" ht="15.6" customHeight="1">
      <c r="A45" s="127"/>
      <c r="B45" s="92" t="s">
        <v>153</v>
      </c>
      <c r="C45" s="90"/>
      <c r="D45" s="90"/>
      <c r="E45" s="90"/>
      <c r="F45" s="126">
        <v>156100</v>
      </c>
    </row>
    <row r="46" spans="1:6" ht="15.6" customHeight="1">
      <c r="A46" s="127"/>
      <c r="B46" s="92" t="s">
        <v>154</v>
      </c>
      <c r="C46" s="90"/>
      <c r="D46" s="90"/>
      <c r="E46" s="90"/>
      <c r="F46" s="63">
        <v>152000</v>
      </c>
    </row>
    <row r="47" spans="1:6" ht="15.6" customHeight="1">
      <c r="A47" s="127"/>
      <c r="B47" s="92" t="s">
        <v>155</v>
      </c>
      <c r="C47" s="90"/>
      <c r="D47" s="86"/>
      <c r="E47" s="90"/>
      <c r="F47" s="137">
        <v>17160</v>
      </c>
    </row>
    <row r="48" spans="1:6" ht="15.6" customHeight="1">
      <c r="A48" s="208" t="s">
        <v>156</v>
      </c>
      <c r="B48" s="209"/>
      <c r="C48" s="209"/>
      <c r="D48" s="209"/>
      <c r="E48" s="209"/>
      <c r="F48" s="129">
        <f>SUM(F45:F47)</f>
        <v>325260</v>
      </c>
    </row>
    <row r="49" spans="1:6" ht="15.6" customHeight="1">
      <c r="A49" s="125"/>
      <c r="B49" s="71"/>
      <c r="C49" s="71"/>
      <c r="D49" s="72"/>
      <c r="E49" s="90"/>
      <c r="F49" s="66"/>
    </row>
    <row r="50" spans="1:6" ht="15.6" customHeight="1">
      <c r="A50" s="125" t="s">
        <v>157</v>
      </c>
      <c r="B50" s="74" t="s">
        <v>158</v>
      </c>
      <c r="C50" s="90"/>
      <c r="D50" s="90"/>
      <c r="E50" s="90"/>
      <c r="F50" s="65"/>
    </row>
    <row r="51" spans="1:6" ht="15.6" customHeight="1">
      <c r="A51" s="127"/>
      <c r="B51" s="92" t="s">
        <v>159</v>
      </c>
      <c r="C51" s="90"/>
      <c r="D51" s="90"/>
      <c r="E51" s="90"/>
      <c r="F51" s="128">
        <v>1540800</v>
      </c>
    </row>
    <row r="52" spans="1:6" ht="15.6" customHeight="1">
      <c r="A52" s="134"/>
      <c r="B52" s="98" t="s">
        <v>160</v>
      </c>
      <c r="C52" s="135"/>
      <c r="D52" s="135"/>
      <c r="E52" s="135"/>
      <c r="F52" s="136">
        <v>75000</v>
      </c>
    </row>
    <row r="53" spans="1:6" ht="15.6" customHeight="1">
      <c r="A53" s="208" t="s">
        <v>161</v>
      </c>
      <c r="B53" s="209"/>
      <c r="C53" s="209"/>
      <c r="D53" s="209"/>
      <c r="E53" s="209"/>
      <c r="F53" s="129">
        <f>SUM(F51:F52)</f>
        <v>1615800</v>
      </c>
    </row>
    <row r="54" spans="1:6" ht="15.6" customHeight="1">
      <c r="A54" s="125"/>
      <c r="B54" s="71"/>
      <c r="C54" s="71"/>
      <c r="D54" s="72"/>
      <c r="E54" s="90"/>
      <c r="F54" s="66"/>
    </row>
    <row r="55" spans="1:6" ht="15.6" customHeight="1">
      <c r="A55" s="125" t="s">
        <v>162</v>
      </c>
      <c r="B55" s="74" t="s">
        <v>163</v>
      </c>
      <c r="C55" s="90"/>
      <c r="D55" s="119"/>
      <c r="E55" s="90"/>
      <c r="F55" s="66"/>
    </row>
    <row r="56" spans="1:6" ht="15.6" customHeight="1">
      <c r="A56" s="138"/>
      <c r="B56" s="98" t="s">
        <v>164</v>
      </c>
      <c r="C56" s="135"/>
      <c r="D56" s="135"/>
      <c r="E56" s="135"/>
      <c r="F56" s="136">
        <v>80000</v>
      </c>
    </row>
    <row r="57" spans="1:6" ht="15.6" customHeight="1">
      <c r="A57" s="208" t="s">
        <v>165</v>
      </c>
      <c r="B57" s="209"/>
      <c r="C57" s="209"/>
      <c r="D57" s="209"/>
      <c r="E57" s="209"/>
      <c r="F57" s="129">
        <f>SUM(F56)</f>
        <v>80000</v>
      </c>
    </row>
    <row r="58" spans="1:6" ht="15.6" customHeight="1">
      <c r="A58" s="125"/>
      <c r="B58" s="72"/>
      <c r="C58" s="90"/>
      <c r="D58" s="90"/>
      <c r="E58" s="90"/>
      <c r="F58" s="65"/>
    </row>
    <row r="59" spans="1:6" ht="15.6" customHeight="1">
      <c r="A59" s="125" t="s">
        <v>166</v>
      </c>
      <c r="B59" s="74" t="s">
        <v>167</v>
      </c>
      <c r="C59" s="90"/>
      <c r="D59" s="90"/>
      <c r="E59" s="90"/>
      <c r="F59" s="65"/>
    </row>
    <row r="60" spans="1:6" ht="15.6" customHeight="1">
      <c r="A60" s="127"/>
      <c r="B60" s="92" t="s">
        <v>168</v>
      </c>
      <c r="C60" s="90"/>
      <c r="D60" s="90"/>
      <c r="E60" s="90"/>
      <c r="F60" s="126">
        <v>74700</v>
      </c>
    </row>
    <row r="61" spans="1:6" ht="15.6" customHeight="1">
      <c r="A61" s="134"/>
      <c r="B61" s="98" t="s">
        <v>169</v>
      </c>
      <c r="C61" s="135"/>
      <c r="D61" s="135"/>
      <c r="E61" s="135"/>
      <c r="F61" s="67">
        <v>4000</v>
      </c>
    </row>
    <row r="62" spans="1:6" ht="15.6" customHeight="1">
      <c r="A62" s="208" t="s">
        <v>170</v>
      </c>
      <c r="B62" s="209"/>
      <c r="C62" s="209"/>
      <c r="D62" s="209"/>
      <c r="E62" s="209"/>
      <c r="F62" s="129">
        <f>SUM(F60:F61)</f>
        <v>78700</v>
      </c>
    </row>
    <row r="63" spans="1:6" ht="15.95" customHeight="1">
      <c r="A63" s="139"/>
      <c r="B63" s="106"/>
      <c r="C63" s="106"/>
      <c r="D63" s="106"/>
      <c r="E63" s="106"/>
      <c r="F63" s="140"/>
    </row>
    <row r="64" spans="1:6" ht="15.95" customHeight="1">
      <c r="A64" s="123"/>
      <c r="B64" s="106"/>
      <c r="C64" s="106"/>
      <c r="D64" s="106"/>
      <c r="E64" s="106"/>
      <c r="F64" s="141"/>
    </row>
    <row r="65" spans="1:6" ht="15.95" customHeight="1">
      <c r="A65" s="125" t="s">
        <v>171</v>
      </c>
      <c r="B65" s="74" t="s">
        <v>172</v>
      </c>
      <c r="C65" s="90"/>
      <c r="D65" s="90"/>
      <c r="E65" s="90"/>
      <c r="F65" s="126"/>
    </row>
    <row r="66" spans="1:6" ht="15.95" customHeight="1">
      <c r="A66" s="127"/>
      <c r="B66" s="92" t="s">
        <v>173</v>
      </c>
      <c r="C66" s="90"/>
      <c r="D66" s="90"/>
      <c r="E66" s="90"/>
      <c r="F66" s="126">
        <v>751975</v>
      </c>
    </row>
    <row r="67" spans="1:6" ht="15.95" customHeight="1">
      <c r="A67" s="127"/>
      <c r="B67" s="92" t="s">
        <v>174</v>
      </c>
      <c r="C67" s="90"/>
      <c r="D67" s="90"/>
      <c r="E67" s="90"/>
      <c r="F67" s="126">
        <v>1226600</v>
      </c>
    </row>
    <row r="68" spans="1:6" ht="15.95" customHeight="1">
      <c r="A68" s="127"/>
      <c r="B68" s="92" t="s">
        <v>175</v>
      </c>
      <c r="C68" s="90"/>
      <c r="D68" s="90"/>
      <c r="E68" s="90"/>
      <c r="F68" s="126">
        <v>39100</v>
      </c>
    </row>
    <row r="69" spans="1:6" ht="15.95" customHeight="1">
      <c r="A69" s="134"/>
      <c r="B69" s="98" t="s">
        <v>176</v>
      </c>
      <c r="C69" s="135"/>
      <c r="D69" s="135"/>
      <c r="E69" s="135"/>
      <c r="F69" s="136">
        <v>109400</v>
      </c>
    </row>
    <row r="70" spans="1:6" ht="15.95" customHeight="1">
      <c r="A70" s="208" t="s">
        <v>177</v>
      </c>
      <c r="B70" s="209"/>
      <c r="C70" s="209"/>
      <c r="D70" s="209"/>
      <c r="E70" s="209"/>
      <c r="F70" s="129">
        <f>SUM(F66:F69)</f>
        <v>2127075</v>
      </c>
    </row>
    <row r="71" spans="1:6" ht="15" customHeight="1">
      <c r="A71" s="131"/>
      <c r="B71" s="142"/>
      <c r="C71" s="142"/>
      <c r="D71" s="133"/>
      <c r="E71" s="106"/>
      <c r="F71" s="143"/>
    </row>
    <row r="72" spans="1:6" ht="15.95" customHeight="1">
      <c r="A72" s="125" t="s">
        <v>178</v>
      </c>
      <c r="B72" s="74" t="s">
        <v>179</v>
      </c>
      <c r="C72" s="90"/>
      <c r="D72" s="90"/>
      <c r="E72" s="72"/>
      <c r="F72" s="126"/>
    </row>
    <row r="73" spans="1:6" ht="15.95" customHeight="1">
      <c r="A73" s="127"/>
      <c r="B73" s="92" t="s">
        <v>180</v>
      </c>
      <c r="C73" s="90"/>
      <c r="D73" s="90"/>
      <c r="E73" s="72"/>
      <c r="F73" s="128">
        <v>2691980</v>
      </c>
    </row>
    <row r="74" spans="1:6" ht="15.95" customHeight="1">
      <c r="A74" s="127"/>
      <c r="B74" s="92" t="s">
        <v>181</v>
      </c>
      <c r="C74" s="90"/>
      <c r="D74" s="90"/>
      <c r="E74" s="72"/>
      <c r="F74" s="126">
        <v>159400</v>
      </c>
    </row>
    <row r="75" spans="1:6" ht="15.95" customHeight="1">
      <c r="A75" s="127"/>
      <c r="B75" s="92" t="s">
        <v>182</v>
      </c>
      <c r="C75" s="90"/>
      <c r="D75" s="90"/>
      <c r="E75" s="72"/>
      <c r="F75" s="126">
        <v>206830</v>
      </c>
    </row>
    <row r="76" spans="1:6" ht="15.95" customHeight="1">
      <c r="A76" s="127"/>
      <c r="B76" s="92" t="s">
        <v>183</v>
      </c>
      <c r="C76" s="90"/>
      <c r="D76" s="90"/>
      <c r="E76" s="72"/>
      <c r="F76" s="126">
        <v>1164050</v>
      </c>
    </row>
    <row r="77" spans="1:6" ht="15.95" customHeight="1">
      <c r="A77" s="127"/>
      <c r="B77" s="92" t="s">
        <v>184</v>
      </c>
      <c r="C77" s="90"/>
      <c r="D77" s="90"/>
      <c r="E77" s="90"/>
      <c r="F77" s="126">
        <v>581410</v>
      </c>
    </row>
    <row r="78" spans="1:6" ht="15.95" customHeight="1">
      <c r="A78" s="127"/>
      <c r="B78" s="92" t="s">
        <v>185</v>
      </c>
      <c r="C78" s="90"/>
      <c r="D78" s="90"/>
      <c r="E78" s="90"/>
      <c r="F78" s="126">
        <v>633800</v>
      </c>
    </row>
    <row r="79" spans="1:6" ht="15.95" customHeight="1">
      <c r="A79" s="127"/>
      <c r="B79" s="92" t="s">
        <v>186</v>
      </c>
      <c r="C79" s="90"/>
      <c r="D79" s="90"/>
      <c r="E79" s="90"/>
      <c r="F79" s="126">
        <v>2309540</v>
      </c>
    </row>
    <row r="80" spans="1:6" ht="15.95" customHeight="1">
      <c r="A80" s="127"/>
      <c r="B80" s="92" t="s">
        <v>187</v>
      </c>
      <c r="C80" s="90"/>
      <c r="D80" s="90"/>
      <c r="E80" s="90"/>
      <c r="F80" s="126">
        <v>85700</v>
      </c>
    </row>
    <row r="81" spans="1:6" ht="15.95" customHeight="1">
      <c r="A81" s="127"/>
      <c r="B81" s="92" t="s">
        <v>188</v>
      </c>
      <c r="C81" s="90"/>
      <c r="D81" s="90"/>
      <c r="E81" s="90"/>
      <c r="F81" s="126">
        <v>58500</v>
      </c>
    </row>
    <row r="82" spans="1:6" ht="15.95" customHeight="1">
      <c r="A82" s="127"/>
      <c r="B82" s="92" t="s">
        <v>189</v>
      </c>
      <c r="C82" s="90"/>
      <c r="D82" s="90"/>
      <c r="E82" s="90"/>
      <c r="F82" s="126">
        <v>54100</v>
      </c>
    </row>
    <row r="83" spans="1:6" ht="15.95" customHeight="1">
      <c r="A83" s="127"/>
      <c r="B83" s="92" t="s">
        <v>190</v>
      </c>
      <c r="C83" s="90"/>
      <c r="D83" s="90"/>
      <c r="E83" s="90"/>
      <c r="F83" s="126">
        <v>137600</v>
      </c>
    </row>
    <row r="84" spans="1:6" ht="15.95" customHeight="1">
      <c r="A84" s="127"/>
      <c r="B84" s="92" t="s">
        <v>191</v>
      </c>
      <c r="C84" s="90"/>
      <c r="D84" s="90"/>
      <c r="E84" s="90"/>
      <c r="F84" s="126">
        <v>193585</v>
      </c>
    </row>
    <row r="85" spans="1:6" ht="15.95" customHeight="1">
      <c r="A85" s="127"/>
      <c r="B85" s="92" t="s">
        <v>192</v>
      </c>
      <c r="C85" s="90"/>
      <c r="D85" s="90"/>
      <c r="E85" s="90"/>
      <c r="F85" s="126">
        <v>17000</v>
      </c>
    </row>
    <row r="86" spans="1:6" ht="15.95" customHeight="1">
      <c r="A86" s="127"/>
      <c r="B86" s="92" t="s">
        <v>193</v>
      </c>
      <c r="C86" s="90"/>
      <c r="D86" s="90"/>
      <c r="E86" s="90"/>
      <c r="F86" s="126">
        <v>3540000</v>
      </c>
    </row>
    <row r="87" spans="1:6" ht="15.95" customHeight="1">
      <c r="A87" s="208" t="s">
        <v>194</v>
      </c>
      <c r="B87" s="209"/>
      <c r="C87" s="209"/>
      <c r="D87" s="209"/>
      <c r="E87" s="209"/>
      <c r="F87" s="129">
        <f>SUM(F73:F86)</f>
        <v>11833495</v>
      </c>
    </row>
    <row r="88" spans="1:6" ht="15.95" customHeight="1">
      <c r="A88" s="131"/>
      <c r="B88" s="104"/>
      <c r="C88" s="104"/>
      <c r="D88" s="104"/>
      <c r="E88" s="104"/>
      <c r="F88" s="144"/>
    </row>
    <row r="89" spans="1:6" ht="15.95" customHeight="1">
      <c r="A89" s="125" t="s">
        <v>195</v>
      </c>
      <c r="B89" s="74" t="s">
        <v>196</v>
      </c>
      <c r="C89" s="90"/>
      <c r="D89" s="90"/>
      <c r="E89" s="90"/>
      <c r="F89" s="126"/>
    </row>
    <row r="90" spans="1:6" ht="15.95" customHeight="1">
      <c r="A90" s="127"/>
      <c r="B90" s="92" t="s">
        <v>197</v>
      </c>
      <c r="C90" s="90"/>
      <c r="D90" s="90"/>
      <c r="E90" s="90"/>
      <c r="F90" s="126">
        <v>25000</v>
      </c>
    </row>
    <row r="91" spans="1:6" ht="15.95" customHeight="1">
      <c r="A91" s="127"/>
      <c r="B91" s="92" t="s">
        <v>198</v>
      </c>
      <c r="C91" s="90"/>
      <c r="D91" s="90"/>
      <c r="E91" s="90"/>
      <c r="F91" s="126">
        <v>136940</v>
      </c>
    </row>
    <row r="92" spans="1:6" ht="15.95" customHeight="1">
      <c r="A92" s="134"/>
      <c r="B92" s="98" t="s">
        <v>199</v>
      </c>
      <c r="C92" s="135"/>
      <c r="D92" s="135"/>
      <c r="E92" s="135"/>
      <c r="F92" s="136">
        <v>286530</v>
      </c>
    </row>
    <row r="93" spans="1:6" ht="15.95" customHeight="1">
      <c r="A93" s="208" t="s">
        <v>200</v>
      </c>
      <c r="B93" s="209"/>
      <c r="C93" s="209"/>
      <c r="D93" s="209"/>
      <c r="E93" s="209"/>
      <c r="F93" s="129">
        <f>SUM(F90:F92)</f>
        <v>448470</v>
      </c>
    </row>
    <row r="94" spans="1:6" ht="15.95" customHeight="1">
      <c r="A94" s="208" t="s">
        <v>201</v>
      </c>
      <c r="B94" s="209"/>
      <c r="C94" s="209"/>
      <c r="D94" s="209"/>
      <c r="E94" s="209"/>
      <c r="F94" s="129">
        <f>F93+F87+F70+F62+F57+F53+F48+F42+F38+F33+F26+F17</f>
        <v>22100000</v>
      </c>
    </row>
    <row r="95" spans="1:6" ht="15.95" customHeight="1">
      <c r="A95" s="131"/>
      <c r="B95" s="104"/>
      <c r="C95" s="104"/>
      <c r="D95" s="104"/>
      <c r="E95" s="104"/>
      <c r="F95" s="144"/>
    </row>
    <row r="96" spans="1:6" ht="30" customHeight="1">
      <c r="A96" s="127"/>
      <c r="B96" s="210" t="s">
        <v>202</v>
      </c>
      <c r="C96" s="210"/>
      <c r="D96" s="210"/>
      <c r="E96" s="210"/>
      <c r="F96" s="211"/>
    </row>
    <row r="97" spans="1:6">
      <c r="A97" s="127">
        <v>1</v>
      </c>
      <c r="B97" s="205" t="s">
        <v>203</v>
      </c>
      <c r="C97" s="205"/>
      <c r="D97" s="119"/>
      <c r="E97" s="90"/>
      <c r="F97" s="145">
        <v>9605140</v>
      </c>
    </row>
    <row r="98" spans="1:6">
      <c r="A98" s="127">
        <v>2</v>
      </c>
      <c r="B98" s="212" t="s">
        <v>204</v>
      </c>
      <c r="C98" s="213"/>
      <c r="D98" s="213"/>
      <c r="E98" s="90"/>
      <c r="F98" s="145">
        <v>2891123</v>
      </c>
    </row>
    <row r="99" spans="1:6">
      <c r="A99" s="127">
        <v>3</v>
      </c>
      <c r="B99" s="205" t="s">
        <v>205</v>
      </c>
      <c r="C99" s="205"/>
      <c r="D99" s="119"/>
      <c r="E99" s="90"/>
      <c r="F99" s="145">
        <v>22000</v>
      </c>
    </row>
    <row r="100" spans="1:6">
      <c r="A100" s="127">
        <v>4</v>
      </c>
      <c r="B100" s="92" t="s">
        <v>206</v>
      </c>
      <c r="C100" s="92"/>
      <c r="D100" s="119"/>
      <c r="E100" s="90"/>
      <c r="F100" s="145">
        <v>260000</v>
      </c>
    </row>
    <row r="101" spans="1:6">
      <c r="A101" s="127">
        <v>5</v>
      </c>
      <c r="B101" s="92" t="s">
        <v>207</v>
      </c>
      <c r="C101" s="92"/>
      <c r="D101" s="119"/>
      <c r="E101" s="90"/>
      <c r="F101" s="145">
        <v>92000</v>
      </c>
    </row>
    <row r="102" spans="1:6">
      <c r="A102" s="206" t="s">
        <v>208</v>
      </c>
      <c r="B102" s="207"/>
      <c r="C102" s="207"/>
      <c r="D102" s="146"/>
      <c r="E102" s="147"/>
      <c r="F102" s="148">
        <f>SUM(F97:F101)</f>
        <v>12870263</v>
      </c>
    </row>
    <row r="103" spans="1:6">
      <c r="A103" s="139"/>
      <c r="B103" s="149"/>
      <c r="C103" s="150"/>
      <c r="D103" s="133"/>
      <c r="E103" s="106"/>
      <c r="F103" s="106"/>
    </row>
  </sheetData>
  <sheetProtection selectLockedCells="1"/>
  <mergeCells count="21">
    <mergeCell ref="A2:F2"/>
    <mergeCell ref="A70:E70"/>
    <mergeCell ref="A3:F3"/>
    <mergeCell ref="A5:F6"/>
    <mergeCell ref="A17:E17"/>
    <mergeCell ref="A26:E26"/>
    <mergeCell ref="A33:E33"/>
    <mergeCell ref="A38:E38"/>
    <mergeCell ref="A42:E42"/>
    <mergeCell ref="A48:E48"/>
    <mergeCell ref="A53:E53"/>
    <mergeCell ref="A57:E57"/>
    <mergeCell ref="A62:E62"/>
    <mergeCell ref="B99:C99"/>
    <mergeCell ref="A102:C102"/>
    <mergeCell ref="A87:E87"/>
    <mergeCell ref="A93:E93"/>
    <mergeCell ref="A94:E94"/>
    <mergeCell ref="B96:F96"/>
    <mergeCell ref="B97:C97"/>
    <mergeCell ref="B98:D98"/>
  </mergeCells>
  <printOptions horizontalCentered="1"/>
  <pageMargins left="1" right="1" top="1" bottom="4.6500000000000004" header="0.27559055118110198" footer="4.3"/>
  <pageSetup paperSize="9" firstPageNumber="5" orientation="portrait" useFirstPageNumber="1" r:id="rId1"/>
  <headerFooter scaleWithDoc="0">
    <oddFooter>&amp;C&amp;"Times New Roman,Bold"&amp;11&amp;P</oddFooter>
  </headerFooter>
  <legacyDrawing r:id="rId2"/>
</worksheet>
</file>

<file path=xl/worksheets/sheet5.xml><?xml version="1.0" encoding="utf-8"?>
<worksheet xmlns="http://schemas.openxmlformats.org/spreadsheetml/2006/main" xmlns:r="http://schemas.openxmlformats.org/officeDocument/2006/relationships">
  <sheetPr syncVertical="1" syncRef="A64" transitionEvaluation="1"/>
  <dimension ref="A1:G167"/>
  <sheetViews>
    <sheetView view="pageBreakPreview" topLeftCell="A64" zoomScaleNormal="100" zoomScaleSheetLayoutView="100" workbookViewId="0">
      <selection activeCell="C96" sqref="C96"/>
    </sheetView>
  </sheetViews>
  <sheetFormatPr defaultColWidth="9.625" defaultRowHeight="15"/>
  <cols>
    <col min="1" max="1" width="8.875" style="189" customWidth="1"/>
    <col min="2" max="2" width="32.625" style="83" customWidth="1"/>
    <col min="3" max="6" width="9.125" style="83" customWidth="1"/>
    <col min="7" max="16384" width="9.625" style="83"/>
  </cols>
  <sheetData>
    <row r="1" spans="1:7">
      <c r="A1" s="86"/>
      <c r="B1" s="151"/>
      <c r="C1" s="152"/>
      <c r="D1" s="72"/>
      <c r="E1" s="90"/>
      <c r="F1" s="90"/>
    </row>
    <row r="2" spans="1:7" s="69" customFormat="1" ht="21" customHeight="1" thickBot="1">
      <c r="A2" s="227" t="s">
        <v>114</v>
      </c>
      <c r="B2" s="227"/>
      <c r="C2" s="227"/>
      <c r="D2" s="227"/>
      <c r="E2" s="227"/>
      <c r="F2" s="227"/>
      <c r="G2" s="83"/>
    </row>
    <row r="3" spans="1:7" s="69" customFormat="1" ht="15.75" thickTop="1">
      <c r="A3" s="214" t="s">
        <v>209</v>
      </c>
      <c r="B3" s="214"/>
      <c r="C3" s="214"/>
      <c r="D3" s="214"/>
      <c r="E3" s="214"/>
      <c r="F3" s="214"/>
      <c r="G3" s="83"/>
    </row>
    <row r="4" spans="1:7" s="69" customFormat="1" ht="5.0999999999999996" customHeight="1">
      <c r="A4" s="87"/>
      <c r="B4" s="80"/>
      <c r="C4" s="80"/>
      <c r="D4" s="80"/>
      <c r="E4" s="80"/>
      <c r="F4" s="80"/>
      <c r="G4" s="83"/>
    </row>
    <row r="5" spans="1:7" s="69" customFormat="1">
      <c r="A5" s="194" t="s">
        <v>210</v>
      </c>
      <c r="B5" s="194"/>
      <c r="C5" s="194"/>
      <c r="D5" s="194"/>
      <c r="E5" s="194"/>
      <c r="F5" s="194"/>
      <c r="G5" s="83"/>
    </row>
    <row r="6" spans="1:7" s="69" customFormat="1">
      <c r="A6" s="194"/>
      <c r="B6" s="194"/>
      <c r="C6" s="194"/>
      <c r="D6" s="194"/>
      <c r="E6" s="194"/>
      <c r="F6" s="194"/>
      <c r="G6" s="83"/>
    </row>
    <row r="7" spans="1:7" s="69" customFormat="1" ht="18" customHeight="1">
      <c r="A7" s="194"/>
      <c r="B7" s="194"/>
      <c r="C7" s="194"/>
      <c r="D7" s="194"/>
      <c r="E7" s="194"/>
      <c r="F7" s="194"/>
      <c r="G7" s="83"/>
    </row>
    <row r="8" spans="1:7" s="69" customFormat="1" ht="15.75" thickBot="1">
      <c r="A8" s="84"/>
      <c r="B8" s="85"/>
      <c r="C8" s="85"/>
      <c r="D8" s="85"/>
      <c r="E8" s="85"/>
      <c r="F8" s="153" t="s">
        <v>211</v>
      </c>
      <c r="G8" s="83"/>
    </row>
    <row r="9" spans="1:7" s="69" customFormat="1" ht="15.75" thickTop="1">
      <c r="A9" s="86"/>
      <c r="B9" s="80"/>
      <c r="C9" s="195" t="s">
        <v>2</v>
      </c>
      <c r="D9" s="87" t="s">
        <v>3</v>
      </c>
      <c r="E9" s="87" t="s">
        <v>4</v>
      </c>
      <c r="F9" s="88" t="s">
        <v>3</v>
      </c>
      <c r="G9" s="83"/>
    </row>
    <row r="10" spans="1:7" s="69" customFormat="1">
      <c r="A10" s="86"/>
      <c r="B10" s="89" t="s">
        <v>86</v>
      </c>
      <c r="C10" s="196"/>
      <c r="D10" s="87" t="s">
        <v>7</v>
      </c>
      <c r="E10" s="87" t="s">
        <v>7</v>
      </c>
      <c r="F10" s="87" t="s">
        <v>7</v>
      </c>
      <c r="G10" s="83"/>
    </row>
    <row r="11" spans="1:7" s="69" customFormat="1" ht="15.75" thickBot="1">
      <c r="A11" s="84"/>
      <c r="B11" s="85"/>
      <c r="C11" s="197"/>
      <c r="D11" s="84" t="s">
        <v>8</v>
      </c>
      <c r="E11" s="84" t="s">
        <v>8</v>
      </c>
      <c r="F11" s="84" t="s">
        <v>9</v>
      </c>
      <c r="G11" s="83"/>
    </row>
    <row r="12" spans="1:7" s="69" customFormat="1" ht="7.5" customHeight="1" thickTop="1">
      <c r="A12" s="86"/>
      <c r="B12" s="90"/>
      <c r="C12" s="86"/>
      <c r="D12" s="86"/>
      <c r="E12" s="86"/>
      <c r="F12" s="86"/>
      <c r="G12" s="83"/>
    </row>
    <row r="13" spans="1:7" s="69" customFormat="1">
      <c r="A13" s="198" t="s">
        <v>212</v>
      </c>
      <c r="B13" s="198"/>
      <c r="C13" s="198"/>
      <c r="D13" s="198"/>
      <c r="E13" s="198"/>
      <c r="F13" s="198"/>
      <c r="G13" s="83"/>
    </row>
    <row r="14" spans="1:7" s="69" customFormat="1" ht="8.1" customHeight="1">
      <c r="A14" s="91"/>
      <c r="B14" s="73"/>
      <c r="C14" s="73"/>
      <c r="D14" s="73"/>
      <c r="E14" s="73"/>
      <c r="F14" s="73"/>
      <c r="G14" s="83"/>
    </row>
    <row r="15" spans="1:7" s="69" customFormat="1">
      <c r="A15" s="221" t="s">
        <v>213</v>
      </c>
      <c r="B15" s="221"/>
      <c r="C15" s="221"/>
      <c r="D15" s="221"/>
      <c r="E15" s="221"/>
      <c r="F15" s="221"/>
      <c r="G15" s="83"/>
    </row>
    <row r="16" spans="1:7" s="69" customFormat="1">
      <c r="A16" s="91" t="s">
        <v>214</v>
      </c>
      <c r="B16" s="75" t="s">
        <v>215</v>
      </c>
      <c r="C16" s="80"/>
      <c r="D16" s="80"/>
      <c r="E16" s="80"/>
      <c r="F16" s="80"/>
      <c r="G16" s="83"/>
    </row>
    <row r="17" spans="1:7" s="69" customFormat="1">
      <c r="A17" s="154" t="s">
        <v>216</v>
      </c>
      <c r="B17" s="155" t="s">
        <v>217</v>
      </c>
      <c r="C17" s="156">
        <v>4077873</v>
      </c>
      <c r="D17" s="156">
        <v>4729356</v>
      </c>
      <c r="E17" s="156">
        <v>4729356</v>
      </c>
      <c r="F17" s="156">
        <v>5437672</v>
      </c>
      <c r="G17" s="83"/>
    </row>
    <row r="18" spans="1:7" s="69" customFormat="1">
      <c r="A18" s="154" t="s">
        <v>218</v>
      </c>
      <c r="B18" s="155" t="s">
        <v>219</v>
      </c>
      <c r="C18" s="157"/>
      <c r="D18" s="157"/>
      <c r="E18" s="157"/>
      <c r="F18" s="157"/>
      <c r="G18" s="83"/>
    </row>
    <row r="19" spans="1:7" s="69" customFormat="1">
      <c r="A19" s="154"/>
      <c r="B19" s="155" t="s">
        <v>220</v>
      </c>
      <c r="C19" s="156">
        <v>114350</v>
      </c>
      <c r="D19" s="156">
        <v>151935</v>
      </c>
      <c r="E19" s="156">
        <v>146936</v>
      </c>
      <c r="F19" s="156">
        <v>154222</v>
      </c>
      <c r="G19" s="83"/>
    </row>
    <row r="20" spans="1:7" s="69" customFormat="1" ht="32.450000000000003" customHeight="1">
      <c r="A20" s="154" t="s">
        <v>221</v>
      </c>
      <c r="B20" s="158" t="s">
        <v>222</v>
      </c>
      <c r="C20" s="156">
        <v>7147375</v>
      </c>
      <c r="D20" s="156">
        <v>7690971</v>
      </c>
      <c r="E20" s="156">
        <v>7929801</v>
      </c>
      <c r="F20" s="156">
        <v>8943471</v>
      </c>
      <c r="G20" s="83"/>
    </row>
    <row r="21" spans="1:7" s="69" customFormat="1">
      <c r="A21" s="225" t="s">
        <v>223</v>
      </c>
      <c r="B21" s="225"/>
      <c r="C21" s="116">
        <v>11339598</v>
      </c>
      <c r="D21" s="116">
        <v>12572262</v>
      </c>
      <c r="E21" s="116">
        <v>12806093</v>
      </c>
      <c r="F21" s="116">
        <v>14535365</v>
      </c>
      <c r="G21" s="83"/>
    </row>
    <row r="22" spans="1:7" s="69" customFormat="1" ht="5.0999999999999996" customHeight="1">
      <c r="A22" s="154"/>
      <c r="B22" s="159"/>
      <c r="C22" s="72"/>
      <c r="D22" s="72"/>
      <c r="E22" s="72"/>
      <c r="F22" s="72"/>
      <c r="G22" s="83"/>
    </row>
    <row r="23" spans="1:7" s="69" customFormat="1">
      <c r="A23" s="160" t="s">
        <v>224</v>
      </c>
      <c r="B23" s="159" t="s">
        <v>225</v>
      </c>
      <c r="C23" s="80"/>
      <c r="D23" s="80"/>
      <c r="E23" s="80"/>
      <c r="F23" s="80"/>
      <c r="G23" s="83"/>
    </row>
    <row r="24" spans="1:7" s="69" customFormat="1">
      <c r="A24" s="154" t="s">
        <v>218</v>
      </c>
      <c r="B24" s="158" t="s">
        <v>226</v>
      </c>
      <c r="C24" s="120">
        <v>475322</v>
      </c>
      <c r="D24" s="120">
        <v>298500</v>
      </c>
      <c r="E24" s="120">
        <v>428500</v>
      </c>
      <c r="F24" s="120">
        <v>325500</v>
      </c>
      <c r="G24" s="83"/>
    </row>
    <row r="25" spans="1:7" s="69" customFormat="1">
      <c r="A25" s="154" t="s">
        <v>221</v>
      </c>
      <c r="B25" s="155" t="s">
        <v>227</v>
      </c>
      <c r="C25" s="80"/>
      <c r="D25" s="80"/>
      <c r="E25" s="80"/>
      <c r="F25" s="80"/>
      <c r="G25" s="83"/>
    </row>
    <row r="26" spans="1:7" s="69" customFormat="1">
      <c r="A26" s="161" t="s">
        <v>228</v>
      </c>
      <c r="B26" s="155" t="s">
        <v>229</v>
      </c>
      <c r="C26" s="120">
        <v>6168914</v>
      </c>
      <c r="D26" s="120">
        <v>8419501</v>
      </c>
      <c r="E26" s="120">
        <v>8413436</v>
      </c>
      <c r="F26" s="120">
        <v>8653932</v>
      </c>
      <c r="G26" s="83"/>
    </row>
    <row r="27" spans="1:7" s="69" customFormat="1">
      <c r="A27" s="162" t="s">
        <v>230</v>
      </c>
      <c r="B27" s="155" t="s">
        <v>231</v>
      </c>
      <c r="C27" s="120">
        <v>78505</v>
      </c>
      <c r="D27" s="120">
        <v>82352</v>
      </c>
      <c r="E27" s="120">
        <v>91312</v>
      </c>
      <c r="F27" s="120">
        <v>89647</v>
      </c>
      <c r="G27" s="83"/>
    </row>
    <row r="28" spans="1:7" s="69" customFormat="1">
      <c r="A28" s="162" t="s">
        <v>232</v>
      </c>
      <c r="B28" s="155" t="s">
        <v>233</v>
      </c>
      <c r="C28" s="95">
        <v>1346892</v>
      </c>
      <c r="D28" s="95">
        <v>1744914</v>
      </c>
      <c r="E28" s="95">
        <v>1717014</v>
      </c>
      <c r="F28" s="95">
        <v>1920117</v>
      </c>
      <c r="G28" s="83"/>
    </row>
    <row r="29" spans="1:7" s="69" customFormat="1">
      <c r="A29" s="154"/>
      <c r="B29" s="160" t="s">
        <v>234</v>
      </c>
      <c r="C29" s="110">
        <v>7594311</v>
      </c>
      <c r="D29" s="110">
        <v>10246767</v>
      </c>
      <c r="E29" s="110">
        <v>10221762</v>
      </c>
      <c r="F29" s="110">
        <v>10663696</v>
      </c>
      <c r="G29" s="83"/>
    </row>
    <row r="30" spans="1:7" s="69" customFormat="1">
      <c r="A30" s="225" t="s">
        <v>235</v>
      </c>
      <c r="B30" s="225"/>
      <c r="C30" s="110">
        <v>8069633</v>
      </c>
      <c r="D30" s="110">
        <v>10545267</v>
      </c>
      <c r="E30" s="110">
        <v>10650262</v>
      </c>
      <c r="F30" s="110">
        <v>10989196</v>
      </c>
      <c r="G30" s="83"/>
    </row>
    <row r="31" spans="1:7" s="69" customFormat="1" ht="0.95" customHeight="1">
      <c r="A31" s="160"/>
      <c r="B31" s="159"/>
      <c r="C31" s="72"/>
      <c r="D31" s="72"/>
      <c r="E31" s="72"/>
      <c r="F31" s="72"/>
      <c r="G31" s="83"/>
    </row>
    <row r="32" spans="1:7" s="69" customFormat="1">
      <c r="A32" s="163" t="s">
        <v>236</v>
      </c>
      <c r="B32" s="164" t="s">
        <v>237</v>
      </c>
      <c r="C32" s="90"/>
      <c r="D32" s="90"/>
      <c r="E32" s="90"/>
      <c r="F32" s="90"/>
      <c r="G32" s="83"/>
    </row>
    <row r="33" spans="1:7" s="69" customFormat="1">
      <c r="A33" s="165"/>
      <c r="B33" s="166" t="s">
        <v>238</v>
      </c>
      <c r="C33" s="95">
        <v>18523971</v>
      </c>
      <c r="D33" s="95">
        <v>26841952</v>
      </c>
      <c r="E33" s="95">
        <v>27784636</v>
      </c>
      <c r="F33" s="95">
        <v>35608523</v>
      </c>
      <c r="G33" s="83"/>
    </row>
    <row r="34" spans="1:7" ht="5.25" customHeight="1">
      <c r="A34" s="154"/>
      <c r="B34" s="155"/>
      <c r="C34" s="120"/>
      <c r="D34" s="120"/>
      <c r="E34" s="120"/>
      <c r="F34" s="120"/>
    </row>
    <row r="35" spans="1:7" s="167" customFormat="1" ht="36" customHeight="1">
      <c r="A35" s="226" t="s">
        <v>239</v>
      </c>
      <c r="B35" s="226"/>
      <c r="C35" s="110">
        <v>18523971</v>
      </c>
      <c r="D35" s="110">
        <v>26841952</v>
      </c>
      <c r="E35" s="110">
        <v>27784636</v>
      </c>
      <c r="F35" s="110">
        <v>35608523</v>
      </c>
    </row>
    <row r="36" spans="1:7" s="167" customFormat="1" thickBot="1">
      <c r="A36" s="218" t="s">
        <v>240</v>
      </c>
      <c r="B36" s="218"/>
      <c r="C36" s="108">
        <v>37933202</v>
      </c>
      <c r="D36" s="108">
        <v>49959481</v>
      </c>
      <c r="E36" s="108">
        <v>51240991</v>
      </c>
      <c r="F36" s="108">
        <v>61133084</v>
      </c>
    </row>
    <row r="37" spans="1:7" s="167" customFormat="1" ht="5.0999999999999996" customHeight="1" thickTop="1">
      <c r="A37" s="119"/>
      <c r="B37" s="74"/>
      <c r="C37" s="72"/>
      <c r="D37" s="72"/>
      <c r="E37" s="72"/>
      <c r="F37" s="72"/>
    </row>
    <row r="38" spans="1:7">
      <c r="A38" s="221" t="s">
        <v>241</v>
      </c>
      <c r="B38" s="221"/>
      <c r="C38" s="221"/>
      <c r="D38" s="221"/>
      <c r="E38" s="221"/>
      <c r="F38" s="221"/>
    </row>
    <row r="39" spans="1:7">
      <c r="A39" s="168" t="s">
        <v>216</v>
      </c>
      <c r="B39" s="169" t="s">
        <v>242</v>
      </c>
      <c r="C39" s="120">
        <v>1952233</v>
      </c>
      <c r="D39" s="120">
        <v>3734600</v>
      </c>
      <c r="E39" s="120">
        <v>3734600</v>
      </c>
      <c r="F39" s="120">
        <v>4419597</v>
      </c>
    </row>
    <row r="40" spans="1:7">
      <c r="A40" s="154" t="s">
        <v>218</v>
      </c>
      <c r="B40" s="89" t="s">
        <v>243</v>
      </c>
      <c r="C40" s="80"/>
      <c r="D40" s="80"/>
      <c r="E40" s="80"/>
      <c r="F40" s="80"/>
    </row>
    <row r="41" spans="1:7">
      <c r="A41" s="170"/>
      <c r="B41" s="89" t="s">
        <v>244</v>
      </c>
      <c r="C41" s="120">
        <v>15904</v>
      </c>
      <c r="D41" s="120">
        <v>145000</v>
      </c>
      <c r="E41" s="120">
        <v>145000</v>
      </c>
      <c r="F41" s="120">
        <v>145000</v>
      </c>
    </row>
    <row r="42" spans="1:7">
      <c r="A42" s="171" t="s">
        <v>221</v>
      </c>
      <c r="B42" s="89" t="s">
        <v>245</v>
      </c>
      <c r="C42" s="80"/>
      <c r="D42" s="80"/>
      <c r="E42" s="80"/>
      <c r="F42" s="80"/>
    </row>
    <row r="43" spans="1:7">
      <c r="A43" s="87"/>
      <c r="B43" s="89" t="s">
        <v>246</v>
      </c>
      <c r="C43" s="95">
        <v>8959</v>
      </c>
      <c r="D43" s="95">
        <v>7775</v>
      </c>
      <c r="E43" s="95">
        <v>7775</v>
      </c>
      <c r="F43" s="95">
        <v>7775</v>
      </c>
    </row>
    <row r="44" spans="1:7" s="167" customFormat="1" ht="14.25">
      <c r="A44" s="209" t="s">
        <v>247</v>
      </c>
      <c r="B44" s="209"/>
      <c r="C44" s="116">
        <v>1977096</v>
      </c>
      <c r="D44" s="116">
        <v>3887375</v>
      </c>
      <c r="E44" s="116">
        <v>3887375</v>
      </c>
      <c r="F44" s="116">
        <v>4572372</v>
      </c>
    </row>
    <row r="45" spans="1:7" s="167" customFormat="1" ht="32.25" customHeight="1">
      <c r="A45" s="222" t="s">
        <v>248</v>
      </c>
      <c r="B45" s="222"/>
      <c r="C45" s="116">
        <v>39910298</v>
      </c>
      <c r="D45" s="116">
        <v>53846856</v>
      </c>
      <c r="E45" s="116">
        <v>55128366</v>
      </c>
      <c r="F45" s="116">
        <v>65705456</v>
      </c>
    </row>
    <row r="46" spans="1:7" s="167" customFormat="1" ht="5.0999999999999996" customHeight="1">
      <c r="A46" s="119"/>
      <c r="B46" s="74"/>
      <c r="C46" s="72"/>
      <c r="D46" s="72"/>
      <c r="E46" s="72"/>
      <c r="F46" s="72"/>
    </row>
    <row r="47" spans="1:7">
      <c r="A47" s="223" t="s">
        <v>249</v>
      </c>
      <c r="B47" s="223"/>
      <c r="C47" s="223"/>
      <c r="D47" s="223"/>
      <c r="E47" s="223"/>
      <c r="F47" s="223"/>
    </row>
    <row r="48" spans="1:7">
      <c r="A48" s="91" t="s">
        <v>214</v>
      </c>
      <c r="B48" s="75" t="s">
        <v>196</v>
      </c>
      <c r="C48" s="80"/>
      <c r="D48" s="80"/>
      <c r="E48" s="80"/>
      <c r="F48" s="80"/>
    </row>
    <row r="49" spans="1:6">
      <c r="A49" s="168" t="s">
        <v>216</v>
      </c>
      <c r="B49" s="92" t="s">
        <v>250</v>
      </c>
      <c r="C49" s="172">
        <v>488267</v>
      </c>
      <c r="D49" s="172">
        <v>635149</v>
      </c>
      <c r="E49" s="172">
        <v>635149</v>
      </c>
      <c r="F49" s="172">
        <v>991392</v>
      </c>
    </row>
    <row r="50" spans="1:6">
      <c r="A50" s="154" t="s">
        <v>218</v>
      </c>
      <c r="B50" s="89" t="s">
        <v>251</v>
      </c>
      <c r="C50" s="157"/>
      <c r="D50" s="157"/>
      <c r="E50" s="157"/>
      <c r="F50" s="157"/>
    </row>
    <row r="51" spans="1:6" ht="31.5" customHeight="1">
      <c r="A51" s="161" t="s">
        <v>228</v>
      </c>
      <c r="B51" s="169" t="s">
        <v>252</v>
      </c>
      <c r="C51" s="172">
        <v>14871</v>
      </c>
      <c r="D51" s="172">
        <v>11295</v>
      </c>
      <c r="E51" s="172">
        <v>11295</v>
      </c>
      <c r="F51" s="172">
        <v>11392</v>
      </c>
    </row>
    <row r="52" spans="1:6">
      <c r="A52" s="161" t="s">
        <v>230</v>
      </c>
      <c r="B52" s="89" t="s">
        <v>253</v>
      </c>
      <c r="C52" s="157"/>
      <c r="D52" s="157"/>
      <c r="E52" s="157"/>
      <c r="F52" s="157"/>
    </row>
    <row r="53" spans="1:6">
      <c r="A53" s="161"/>
      <c r="B53" s="89" t="s">
        <v>254</v>
      </c>
      <c r="C53" s="172">
        <v>127708</v>
      </c>
      <c r="D53" s="172">
        <v>138041</v>
      </c>
      <c r="E53" s="172">
        <v>145941</v>
      </c>
      <c r="F53" s="172">
        <v>144455</v>
      </c>
    </row>
    <row r="54" spans="1:6" ht="30.95" customHeight="1">
      <c r="A54" s="173" t="s">
        <v>232</v>
      </c>
      <c r="B54" s="169" t="s">
        <v>255</v>
      </c>
      <c r="C54" s="172">
        <v>439412</v>
      </c>
      <c r="D54" s="172">
        <v>624199</v>
      </c>
      <c r="E54" s="172">
        <v>736211</v>
      </c>
      <c r="F54" s="172">
        <v>831723</v>
      </c>
    </row>
    <row r="55" spans="1:6" ht="16.5" customHeight="1">
      <c r="A55" s="224" t="s">
        <v>256</v>
      </c>
      <c r="B55" s="224"/>
      <c r="C55" s="116">
        <v>581991</v>
      </c>
      <c r="D55" s="116">
        <v>773535</v>
      </c>
      <c r="E55" s="116">
        <v>893447</v>
      </c>
      <c r="F55" s="116">
        <v>987570</v>
      </c>
    </row>
    <row r="56" spans="1:6" ht="5.0999999999999996" customHeight="1">
      <c r="A56" s="174"/>
      <c r="B56" s="175"/>
      <c r="C56" s="106"/>
      <c r="D56" s="106"/>
      <c r="E56" s="106"/>
      <c r="F56" s="106"/>
    </row>
    <row r="57" spans="1:6" ht="15.95" customHeight="1">
      <c r="A57" s="171" t="s">
        <v>221</v>
      </c>
      <c r="B57" s="176" t="s">
        <v>257</v>
      </c>
      <c r="C57" s="120">
        <v>2109225</v>
      </c>
      <c r="D57" s="120">
        <v>2187179</v>
      </c>
      <c r="E57" s="120">
        <v>2187179</v>
      </c>
      <c r="F57" s="120">
        <v>2519027</v>
      </c>
    </row>
    <row r="58" spans="1:6" ht="18" customHeight="1">
      <c r="A58" s="177" t="s">
        <v>258</v>
      </c>
      <c r="B58" s="178" t="s">
        <v>259</v>
      </c>
      <c r="C58" s="95">
        <v>3306441</v>
      </c>
      <c r="D58" s="95">
        <v>4279282</v>
      </c>
      <c r="E58" s="95">
        <v>4292082</v>
      </c>
      <c r="F58" s="95">
        <v>4299375</v>
      </c>
    </row>
    <row r="59" spans="1:6" ht="33" customHeight="1">
      <c r="A59" s="179" t="s">
        <v>260</v>
      </c>
      <c r="B59" s="169" t="s">
        <v>261</v>
      </c>
      <c r="C59" s="180">
        <v>7372436</v>
      </c>
      <c r="D59" s="180">
        <v>10297148</v>
      </c>
      <c r="E59" s="180">
        <v>10297148</v>
      </c>
      <c r="F59" s="180">
        <v>10942512</v>
      </c>
    </row>
    <row r="60" spans="1:6" s="167" customFormat="1" ht="14.25">
      <c r="A60" s="209" t="s">
        <v>262</v>
      </c>
      <c r="B60" s="209"/>
      <c r="C60" s="116">
        <v>13858360</v>
      </c>
      <c r="D60" s="116">
        <v>18172293</v>
      </c>
      <c r="E60" s="116">
        <v>18305005</v>
      </c>
      <c r="F60" s="116">
        <v>19739876</v>
      </c>
    </row>
    <row r="61" spans="1:6" s="167" customFormat="1" ht="5.0999999999999996" customHeight="1">
      <c r="A61" s="70"/>
      <c r="B61" s="181"/>
      <c r="C61" s="72"/>
      <c r="D61" s="72"/>
      <c r="E61" s="72"/>
      <c r="F61" s="72"/>
    </row>
    <row r="62" spans="1:6">
      <c r="A62" s="70" t="s">
        <v>263</v>
      </c>
      <c r="B62" s="181" t="s">
        <v>179</v>
      </c>
      <c r="C62" s="90"/>
      <c r="D62" s="90"/>
      <c r="E62" s="90"/>
      <c r="F62" s="90"/>
    </row>
    <row r="63" spans="1:6">
      <c r="A63" s="182" t="s">
        <v>216</v>
      </c>
      <c r="B63" s="183" t="s">
        <v>264</v>
      </c>
      <c r="C63" s="172">
        <v>5283305</v>
      </c>
      <c r="D63" s="172">
        <v>6349171</v>
      </c>
      <c r="E63" s="172">
        <v>6426740</v>
      </c>
      <c r="F63" s="172">
        <v>7863437</v>
      </c>
    </row>
    <row r="64" spans="1:6">
      <c r="A64" s="182" t="s">
        <v>218</v>
      </c>
      <c r="B64" s="183" t="s">
        <v>265</v>
      </c>
      <c r="C64" s="172">
        <v>1423683</v>
      </c>
      <c r="D64" s="172">
        <v>1494367</v>
      </c>
      <c r="E64" s="172">
        <v>1621652</v>
      </c>
      <c r="F64" s="172">
        <v>2754306</v>
      </c>
    </row>
    <row r="65" spans="1:6" ht="30.95" customHeight="1">
      <c r="A65" s="184" t="s">
        <v>221</v>
      </c>
      <c r="B65" s="183" t="s">
        <v>266</v>
      </c>
      <c r="C65" s="172">
        <v>1458069</v>
      </c>
      <c r="D65" s="172">
        <v>2194384</v>
      </c>
      <c r="E65" s="172">
        <v>2194384</v>
      </c>
      <c r="F65" s="172">
        <v>2719838</v>
      </c>
    </row>
    <row r="66" spans="1:6">
      <c r="A66" s="182" t="s">
        <v>258</v>
      </c>
      <c r="B66" s="183" t="s">
        <v>267</v>
      </c>
      <c r="C66" s="172">
        <v>114858</v>
      </c>
      <c r="D66" s="172">
        <v>141949</v>
      </c>
      <c r="E66" s="172">
        <v>141949</v>
      </c>
      <c r="F66" s="172">
        <v>106297</v>
      </c>
    </row>
    <row r="67" spans="1:6" ht="29.45" customHeight="1">
      <c r="A67" s="182" t="s">
        <v>260</v>
      </c>
      <c r="B67" s="158" t="s">
        <v>268</v>
      </c>
      <c r="C67" s="172">
        <v>199868</v>
      </c>
      <c r="D67" s="172">
        <v>331562</v>
      </c>
      <c r="E67" s="172">
        <v>388071</v>
      </c>
      <c r="F67" s="172">
        <v>395654</v>
      </c>
    </row>
    <row r="68" spans="1:6">
      <c r="A68" s="184" t="s">
        <v>269</v>
      </c>
      <c r="B68" s="158" t="s">
        <v>189</v>
      </c>
      <c r="C68" s="172">
        <v>42026</v>
      </c>
      <c r="D68" s="172">
        <v>80224</v>
      </c>
      <c r="E68" s="172">
        <v>80224</v>
      </c>
      <c r="F68" s="172">
        <v>69745</v>
      </c>
    </row>
    <row r="69" spans="1:6">
      <c r="A69" s="184" t="s">
        <v>270</v>
      </c>
      <c r="B69" s="158" t="s">
        <v>271</v>
      </c>
      <c r="C69" s="172">
        <v>774663</v>
      </c>
      <c r="D69" s="172">
        <v>1669386</v>
      </c>
      <c r="E69" s="172">
        <v>1670512</v>
      </c>
      <c r="F69" s="172">
        <v>1036047</v>
      </c>
    </row>
    <row r="70" spans="1:6">
      <c r="A70" s="184" t="s">
        <v>272</v>
      </c>
      <c r="B70" s="158" t="s">
        <v>273</v>
      </c>
      <c r="C70" s="172">
        <v>178188</v>
      </c>
      <c r="D70" s="172">
        <v>367712</v>
      </c>
      <c r="E70" s="172">
        <v>345512</v>
      </c>
      <c r="F70" s="172">
        <v>91592</v>
      </c>
    </row>
    <row r="71" spans="1:6" s="167" customFormat="1" ht="17.25" customHeight="1" thickBot="1">
      <c r="A71" s="218" t="s">
        <v>274</v>
      </c>
      <c r="B71" s="218"/>
      <c r="C71" s="108">
        <v>9474660</v>
      </c>
      <c r="D71" s="108">
        <v>12628755</v>
      </c>
      <c r="E71" s="108">
        <v>12869044</v>
      </c>
      <c r="F71" s="108">
        <v>15036916</v>
      </c>
    </row>
    <row r="72" spans="1:6" s="167" customFormat="1" ht="5.0999999999999996" customHeight="1" thickTop="1">
      <c r="A72" s="91"/>
      <c r="B72" s="75"/>
      <c r="C72" s="72"/>
      <c r="D72" s="72"/>
      <c r="E72" s="72"/>
      <c r="F72" s="72"/>
    </row>
    <row r="73" spans="1:6">
      <c r="A73" s="91" t="s">
        <v>275</v>
      </c>
      <c r="B73" s="75" t="s">
        <v>276</v>
      </c>
      <c r="C73" s="80"/>
      <c r="D73" s="80"/>
      <c r="E73" s="80"/>
      <c r="F73" s="80"/>
    </row>
    <row r="74" spans="1:6" ht="15" customHeight="1">
      <c r="A74" s="87" t="s">
        <v>216</v>
      </c>
      <c r="B74" s="89" t="s">
        <v>277</v>
      </c>
      <c r="C74" s="120">
        <v>2131051</v>
      </c>
      <c r="D74" s="120">
        <v>3137803</v>
      </c>
      <c r="E74" s="120">
        <v>3225614</v>
      </c>
      <c r="F74" s="120">
        <v>4211470</v>
      </c>
    </row>
    <row r="75" spans="1:6" ht="15" customHeight="1">
      <c r="A75" s="87" t="s">
        <v>218</v>
      </c>
      <c r="B75" s="89" t="s">
        <v>278</v>
      </c>
      <c r="C75" s="120">
        <v>1092929</v>
      </c>
      <c r="D75" s="120">
        <v>908427</v>
      </c>
      <c r="E75" s="120">
        <v>905927</v>
      </c>
      <c r="F75" s="120">
        <v>2495728</v>
      </c>
    </row>
    <row r="76" spans="1:6" ht="15" customHeight="1">
      <c r="A76" s="86" t="s">
        <v>221</v>
      </c>
      <c r="B76" s="92" t="s">
        <v>279</v>
      </c>
      <c r="C76" s="120">
        <v>10936</v>
      </c>
      <c r="D76" s="120">
        <v>10000</v>
      </c>
      <c r="E76" s="120">
        <v>10000</v>
      </c>
      <c r="F76" s="120">
        <v>20000</v>
      </c>
    </row>
    <row r="77" spans="1:6" ht="15" customHeight="1">
      <c r="A77" s="86" t="s">
        <v>258</v>
      </c>
      <c r="B77" s="92" t="s">
        <v>280</v>
      </c>
      <c r="C77" s="120">
        <v>551808</v>
      </c>
      <c r="D77" s="120">
        <v>1470451</v>
      </c>
      <c r="E77" s="120">
        <v>1471096</v>
      </c>
      <c r="F77" s="120">
        <v>1485631</v>
      </c>
    </row>
    <row r="78" spans="1:6" ht="15" customHeight="1">
      <c r="A78" s="86" t="s">
        <v>260</v>
      </c>
      <c r="B78" s="92" t="s">
        <v>281</v>
      </c>
      <c r="C78" s="120">
        <v>1072997</v>
      </c>
      <c r="D78" s="120">
        <v>1120554</v>
      </c>
      <c r="E78" s="120">
        <v>1120554</v>
      </c>
      <c r="F78" s="120">
        <v>1346553</v>
      </c>
    </row>
    <row r="79" spans="1:6" ht="15" customHeight="1">
      <c r="A79" s="87" t="s">
        <v>269</v>
      </c>
      <c r="B79" s="89" t="s">
        <v>282</v>
      </c>
      <c r="C79" s="120">
        <v>252816</v>
      </c>
      <c r="D79" s="120">
        <v>281460</v>
      </c>
      <c r="E79" s="120">
        <v>291474</v>
      </c>
      <c r="F79" s="120">
        <v>651802</v>
      </c>
    </row>
    <row r="80" spans="1:6" ht="15" customHeight="1">
      <c r="A80" s="86" t="s">
        <v>270</v>
      </c>
      <c r="B80" s="92" t="s">
        <v>283</v>
      </c>
      <c r="C80" s="120">
        <v>1072318</v>
      </c>
      <c r="D80" s="120">
        <v>1236392</v>
      </c>
      <c r="E80" s="120">
        <v>1240192</v>
      </c>
      <c r="F80" s="120">
        <v>1489983</v>
      </c>
    </row>
    <row r="81" spans="1:6" ht="15" customHeight="1">
      <c r="A81" s="86" t="s">
        <v>228</v>
      </c>
      <c r="B81" s="176" t="s">
        <v>284</v>
      </c>
      <c r="C81" s="120">
        <v>16162</v>
      </c>
      <c r="D81" s="120">
        <v>26795</v>
      </c>
      <c r="E81" s="120">
        <v>26795</v>
      </c>
      <c r="F81" s="120">
        <v>85300</v>
      </c>
    </row>
    <row r="82" spans="1:6" ht="15" customHeight="1">
      <c r="A82" s="97" t="s">
        <v>285</v>
      </c>
      <c r="B82" s="98" t="s">
        <v>286</v>
      </c>
      <c r="C82" s="95">
        <v>360034</v>
      </c>
      <c r="D82" s="95">
        <v>289086</v>
      </c>
      <c r="E82" s="95">
        <v>299521</v>
      </c>
      <c r="F82" s="95">
        <v>1179061</v>
      </c>
    </row>
    <row r="83" spans="1:6" s="167" customFormat="1" ht="14.25">
      <c r="A83" s="219" t="s">
        <v>287</v>
      </c>
      <c r="B83" s="219"/>
      <c r="C83" s="110">
        <v>6561051</v>
      </c>
      <c r="D83" s="110">
        <v>8480968</v>
      </c>
      <c r="E83" s="110">
        <v>8591173</v>
      </c>
      <c r="F83" s="110">
        <v>12965528</v>
      </c>
    </row>
    <row r="84" spans="1:6" s="167" customFormat="1" ht="33" customHeight="1">
      <c r="A84" s="91" t="s">
        <v>288</v>
      </c>
      <c r="B84" s="185" t="s">
        <v>289</v>
      </c>
      <c r="C84" s="180">
        <v>229426</v>
      </c>
      <c r="D84" s="180">
        <v>551084</v>
      </c>
      <c r="E84" s="180">
        <v>551084</v>
      </c>
      <c r="F84" s="180">
        <v>647304</v>
      </c>
    </row>
    <row r="85" spans="1:6" s="167" customFormat="1" ht="14.25">
      <c r="A85" s="220" t="s">
        <v>290</v>
      </c>
      <c r="B85" s="220"/>
      <c r="C85" s="116">
        <v>30123497</v>
      </c>
      <c r="D85" s="116">
        <v>39833100</v>
      </c>
      <c r="E85" s="116">
        <v>40316306</v>
      </c>
      <c r="F85" s="116">
        <v>48389624</v>
      </c>
    </row>
    <row r="86" spans="1:6" s="167" customFormat="1" ht="8.1" customHeight="1">
      <c r="A86" s="119"/>
      <c r="B86" s="71"/>
      <c r="C86" s="72"/>
      <c r="D86" s="72"/>
      <c r="E86" s="72"/>
      <c r="F86" s="72"/>
    </row>
    <row r="87" spans="1:6">
      <c r="A87" s="221" t="s">
        <v>291</v>
      </c>
      <c r="B87" s="221"/>
      <c r="C87" s="221"/>
      <c r="D87" s="221"/>
      <c r="E87" s="221"/>
      <c r="F87" s="221"/>
    </row>
    <row r="88" spans="1:6" ht="8.1" customHeight="1">
      <c r="A88" s="87"/>
      <c r="B88" s="89"/>
      <c r="C88" s="80"/>
      <c r="D88" s="80"/>
      <c r="E88" s="80"/>
      <c r="F88" s="80"/>
    </row>
    <row r="89" spans="1:6" ht="15" customHeight="1">
      <c r="A89" s="87" t="s">
        <v>292</v>
      </c>
      <c r="B89" s="169" t="s">
        <v>293</v>
      </c>
      <c r="C89" s="120">
        <v>833073</v>
      </c>
      <c r="D89" s="120">
        <v>2040661</v>
      </c>
      <c r="E89" s="120">
        <v>2050966</v>
      </c>
      <c r="F89" s="120">
        <v>2109263</v>
      </c>
    </row>
    <row r="90" spans="1:6" ht="15" customHeight="1">
      <c r="A90" s="87" t="s">
        <v>263</v>
      </c>
      <c r="B90" s="89" t="s">
        <v>294</v>
      </c>
      <c r="C90" s="120">
        <v>2912208</v>
      </c>
      <c r="D90" s="120">
        <v>4758589</v>
      </c>
      <c r="E90" s="120">
        <v>4732129</v>
      </c>
      <c r="F90" s="120">
        <v>5202059</v>
      </c>
    </row>
    <row r="91" spans="1:6" ht="15" customHeight="1">
      <c r="A91" s="87" t="s">
        <v>275</v>
      </c>
      <c r="B91" s="169" t="s">
        <v>295</v>
      </c>
      <c r="C91" s="120">
        <v>4678185</v>
      </c>
      <c r="D91" s="120">
        <v>6350906</v>
      </c>
      <c r="E91" s="120">
        <v>7165365</v>
      </c>
      <c r="F91" s="120">
        <v>8856640</v>
      </c>
    </row>
    <row r="92" spans="1:6" s="167" customFormat="1" ht="14.25">
      <c r="A92" s="209" t="s">
        <v>296</v>
      </c>
      <c r="B92" s="209"/>
      <c r="C92" s="116">
        <v>8423466</v>
      </c>
      <c r="D92" s="116">
        <v>13150156</v>
      </c>
      <c r="E92" s="116">
        <v>13948460</v>
      </c>
      <c r="F92" s="116">
        <v>16167962</v>
      </c>
    </row>
    <row r="93" spans="1:6" s="167" customFormat="1" ht="8.1" customHeight="1">
      <c r="A93" s="104"/>
      <c r="B93" s="105"/>
      <c r="C93" s="133"/>
      <c r="D93" s="133"/>
      <c r="E93" s="133"/>
      <c r="F93" s="133"/>
    </row>
    <row r="94" spans="1:6">
      <c r="A94" s="119" t="s">
        <v>297</v>
      </c>
      <c r="B94" s="74" t="s">
        <v>298</v>
      </c>
      <c r="C94" s="90"/>
      <c r="D94" s="90"/>
      <c r="E94" s="90"/>
      <c r="F94" s="90"/>
    </row>
    <row r="95" spans="1:6" ht="15" customHeight="1">
      <c r="A95" s="87" t="s">
        <v>216</v>
      </c>
      <c r="B95" s="92" t="s">
        <v>299</v>
      </c>
      <c r="C95" s="120">
        <v>615760</v>
      </c>
      <c r="D95" s="120">
        <v>660650</v>
      </c>
      <c r="E95" s="120">
        <v>660650</v>
      </c>
      <c r="F95" s="120">
        <v>786393</v>
      </c>
    </row>
    <row r="96" spans="1:6" ht="31.5" customHeight="1">
      <c r="A96" s="87" t="s">
        <v>218</v>
      </c>
      <c r="B96" s="178" t="s">
        <v>300</v>
      </c>
      <c r="C96" s="120">
        <v>95415</v>
      </c>
      <c r="D96" s="120">
        <v>107267</v>
      </c>
      <c r="E96" s="120">
        <v>107267</v>
      </c>
      <c r="F96" s="120">
        <v>103605</v>
      </c>
    </row>
    <row r="97" spans="1:6" s="167" customFormat="1" ht="14.25">
      <c r="A97" s="209" t="s">
        <v>301</v>
      </c>
      <c r="B97" s="209"/>
      <c r="C97" s="116">
        <v>711175</v>
      </c>
      <c r="D97" s="116">
        <v>767917</v>
      </c>
      <c r="E97" s="116">
        <v>767917</v>
      </c>
      <c r="F97" s="116">
        <v>889998</v>
      </c>
    </row>
    <row r="98" spans="1:6" s="167" customFormat="1" ht="15" customHeight="1">
      <c r="A98" s="113" t="s">
        <v>302</v>
      </c>
      <c r="B98" s="112" t="s">
        <v>303</v>
      </c>
      <c r="C98" s="180">
        <v>51110</v>
      </c>
      <c r="D98" s="180">
        <v>104000</v>
      </c>
      <c r="E98" s="180">
        <v>104000</v>
      </c>
      <c r="F98" s="180">
        <v>275500</v>
      </c>
    </row>
    <row r="99" spans="1:6" s="167" customFormat="1" ht="15" customHeight="1">
      <c r="A99" s="113" t="s">
        <v>304</v>
      </c>
      <c r="B99" s="186" t="s">
        <v>305</v>
      </c>
      <c r="C99" s="113" t="s">
        <v>306</v>
      </c>
      <c r="D99" s="113" t="s">
        <v>306</v>
      </c>
      <c r="E99" s="113" t="s">
        <v>306</v>
      </c>
      <c r="F99" s="113" t="s">
        <v>306</v>
      </c>
    </row>
    <row r="100" spans="1:6" s="167" customFormat="1" ht="8.1" customHeight="1">
      <c r="A100" s="91"/>
      <c r="B100" s="105"/>
      <c r="C100" s="133"/>
      <c r="D100" s="133"/>
      <c r="E100" s="133"/>
      <c r="F100" s="133"/>
    </row>
    <row r="101" spans="1:6" s="167" customFormat="1" ht="37.5" customHeight="1" thickBot="1">
      <c r="A101" s="216" t="s">
        <v>307</v>
      </c>
      <c r="B101" s="217"/>
      <c r="C101" s="187">
        <v>39309248</v>
      </c>
      <c r="D101" s="187">
        <v>53855173</v>
      </c>
      <c r="E101" s="187">
        <v>55136683</v>
      </c>
      <c r="F101" s="187">
        <v>65723084</v>
      </c>
    </row>
    <row r="102" spans="1:6" ht="8.1" customHeight="1" thickTop="1">
      <c r="A102" s="88"/>
      <c r="B102" s="188"/>
      <c r="C102" s="188"/>
      <c r="D102" s="188"/>
      <c r="E102" s="188"/>
      <c r="F102" s="188"/>
    </row>
    <row r="103" spans="1:6">
      <c r="A103" s="212" t="s">
        <v>308</v>
      </c>
      <c r="B103" s="212"/>
      <c r="C103" s="212"/>
      <c r="D103" s="212"/>
      <c r="E103" s="212"/>
      <c r="F103" s="212"/>
    </row>
    <row r="104" spans="1:6">
      <c r="A104" s="212"/>
      <c r="B104" s="212"/>
      <c r="C104" s="212"/>
      <c r="D104" s="212"/>
      <c r="E104" s="212"/>
      <c r="F104" s="212"/>
    </row>
    <row r="105" spans="1:6" ht="17.25" customHeight="1">
      <c r="A105" s="212"/>
      <c r="B105" s="212"/>
      <c r="C105" s="212"/>
      <c r="D105" s="212"/>
      <c r="E105" s="212"/>
      <c r="F105" s="212"/>
    </row>
    <row r="106" spans="1:6" ht="5.0999999999999996" customHeight="1" thickBot="1">
      <c r="A106" s="84"/>
      <c r="B106" s="85"/>
      <c r="C106" s="85"/>
      <c r="D106" s="85"/>
      <c r="E106" s="85"/>
      <c r="F106" s="85"/>
    </row>
    <row r="107" spans="1:6" ht="15.75" thickTop="1">
      <c r="A107" s="87"/>
      <c r="B107" s="80"/>
      <c r="C107" s="80"/>
      <c r="D107" s="80"/>
      <c r="E107" s="80"/>
      <c r="F107" s="80"/>
    </row>
    <row r="108" spans="1:6">
      <c r="A108" s="87"/>
      <c r="B108" s="80"/>
      <c r="C108" s="80"/>
      <c r="D108" s="80"/>
      <c r="E108" s="80"/>
      <c r="F108" s="80"/>
    </row>
    <row r="109" spans="1:6">
      <c r="A109" s="87"/>
      <c r="B109" s="80"/>
      <c r="C109" s="80"/>
      <c r="D109" s="80"/>
      <c r="E109" s="80"/>
      <c r="F109" s="80"/>
    </row>
    <row r="110" spans="1:6">
      <c r="A110" s="87"/>
      <c r="B110" s="80"/>
      <c r="C110" s="80"/>
      <c r="D110" s="80"/>
      <c r="E110" s="80"/>
      <c r="F110" s="80"/>
    </row>
    <row r="111" spans="1:6">
      <c r="A111" s="87"/>
      <c r="B111" s="80"/>
      <c r="C111" s="80"/>
      <c r="D111" s="80"/>
      <c r="E111" s="80"/>
      <c r="F111" s="80"/>
    </row>
    <row r="112" spans="1:6">
      <c r="A112" s="87"/>
      <c r="B112" s="80"/>
      <c r="C112" s="80"/>
      <c r="D112" s="80"/>
      <c r="E112" s="80"/>
      <c r="F112" s="80"/>
    </row>
    <row r="113" spans="1:7">
      <c r="A113" s="87"/>
      <c r="B113" s="80"/>
      <c r="C113" s="80"/>
      <c r="D113" s="80"/>
      <c r="E113" s="80"/>
      <c r="F113" s="80"/>
    </row>
    <row r="114" spans="1:7" s="69" customFormat="1">
      <c r="A114" s="87"/>
      <c r="B114" s="80"/>
      <c r="C114" s="80"/>
      <c r="D114" s="80"/>
      <c r="E114" s="80"/>
      <c r="F114" s="80"/>
      <c r="G114" s="83"/>
    </row>
    <row r="115" spans="1:7" s="69" customFormat="1">
      <c r="A115" s="87"/>
      <c r="B115" s="80"/>
      <c r="C115" s="80"/>
      <c r="D115" s="80"/>
      <c r="E115" s="80"/>
      <c r="F115" s="80"/>
      <c r="G115" s="83"/>
    </row>
    <row r="116" spans="1:7" s="69" customFormat="1">
      <c r="A116" s="87"/>
      <c r="B116" s="80"/>
      <c r="C116" s="80"/>
      <c r="D116" s="80"/>
      <c r="E116" s="80"/>
      <c r="F116" s="80"/>
      <c r="G116" s="83"/>
    </row>
    <row r="117" spans="1:7" s="69" customFormat="1">
      <c r="A117" s="87"/>
      <c r="B117" s="80"/>
      <c r="C117" s="80"/>
      <c r="D117" s="80"/>
      <c r="E117" s="80"/>
      <c r="F117" s="80"/>
      <c r="G117" s="83"/>
    </row>
    <row r="118" spans="1:7" s="69" customFormat="1">
      <c r="A118" s="87"/>
      <c r="B118" s="80"/>
      <c r="C118" s="80"/>
      <c r="D118" s="80"/>
      <c r="E118" s="80"/>
      <c r="F118" s="80"/>
      <c r="G118" s="83"/>
    </row>
    <row r="119" spans="1:7" s="69" customFormat="1">
      <c r="A119" s="87"/>
      <c r="B119" s="80"/>
      <c r="C119" s="80"/>
      <c r="D119" s="80"/>
      <c r="E119" s="80"/>
      <c r="F119" s="80"/>
      <c r="G119" s="83"/>
    </row>
    <row r="120" spans="1:7" s="69" customFormat="1">
      <c r="A120" s="87"/>
      <c r="B120" s="80"/>
      <c r="C120" s="80"/>
      <c r="D120" s="80"/>
      <c r="E120" s="80"/>
      <c r="F120" s="80"/>
      <c r="G120" s="83"/>
    </row>
    <row r="121" spans="1:7" s="69" customFormat="1">
      <c r="A121" s="87"/>
      <c r="B121" s="80"/>
      <c r="C121" s="80"/>
      <c r="D121" s="80"/>
      <c r="E121" s="80"/>
      <c r="F121" s="80"/>
      <c r="G121" s="83"/>
    </row>
    <row r="122" spans="1:7" s="69" customFormat="1">
      <c r="A122" s="87"/>
      <c r="B122" s="80"/>
      <c r="C122" s="80"/>
      <c r="D122" s="80"/>
      <c r="E122" s="80"/>
      <c r="F122" s="80"/>
      <c r="G122" s="83"/>
    </row>
    <row r="123" spans="1:7" s="69" customFormat="1">
      <c r="A123" s="87"/>
      <c r="B123" s="80"/>
      <c r="C123" s="80"/>
      <c r="D123" s="80"/>
      <c r="E123" s="80"/>
      <c r="F123" s="80"/>
      <c r="G123" s="83"/>
    </row>
    <row r="124" spans="1:7" s="69" customFormat="1">
      <c r="A124" s="87"/>
      <c r="B124" s="80"/>
      <c r="C124" s="80"/>
      <c r="D124" s="80"/>
      <c r="E124" s="80"/>
      <c r="F124" s="80"/>
      <c r="G124" s="83"/>
    </row>
    <row r="125" spans="1:7" s="69" customFormat="1">
      <c r="A125" s="87"/>
      <c r="B125" s="80"/>
      <c r="C125" s="80"/>
      <c r="D125" s="80"/>
      <c r="E125" s="80"/>
      <c r="F125" s="80"/>
      <c r="G125" s="83"/>
    </row>
    <row r="126" spans="1:7" s="69" customFormat="1">
      <c r="A126" s="87"/>
      <c r="B126" s="80"/>
      <c r="C126" s="80"/>
      <c r="D126" s="80"/>
      <c r="E126" s="80"/>
      <c r="F126" s="80"/>
      <c r="G126" s="83"/>
    </row>
    <row r="127" spans="1:7" s="69" customFormat="1">
      <c r="A127" s="87"/>
      <c r="B127" s="80"/>
      <c r="C127" s="80"/>
      <c r="D127" s="80"/>
      <c r="E127" s="80"/>
      <c r="F127" s="80"/>
      <c r="G127" s="83"/>
    </row>
    <row r="128" spans="1:7" s="69" customFormat="1">
      <c r="A128" s="87"/>
      <c r="B128" s="80"/>
      <c r="C128" s="80"/>
      <c r="D128" s="80"/>
      <c r="E128" s="80"/>
      <c r="F128" s="80"/>
      <c r="G128" s="83"/>
    </row>
    <row r="129" spans="1:7" s="69" customFormat="1">
      <c r="A129" s="87"/>
      <c r="B129" s="80"/>
      <c r="C129" s="80"/>
      <c r="D129" s="80"/>
      <c r="E129" s="80"/>
      <c r="F129" s="80"/>
      <c r="G129" s="83"/>
    </row>
    <row r="130" spans="1:7" s="69" customFormat="1">
      <c r="A130" s="87"/>
      <c r="B130" s="80"/>
      <c r="C130" s="80"/>
      <c r="D130" s="80"/>
      <c r="E130" s="80"/>
      <c r="F130" s="80"/>
      <c r="G130" s="83"/>
    </row>
    <row r="131" spans="1:7" s="69" customFormat="1">
      <c r="A131" s="87"/>
      <c r="B131" s="80"/>
      <c r="C131" s="80"/>
      <c r="D131" s="80"/>
      <c r="E131" s="80"/>
      <c r="F131" s="80"/>
      <c r="G131" s="83"/>
    </row>
    <row r="132" spans="1:7" s="69" customFormat="1">
      <c r="A132" s="87"/>
      <c r="B132" s="80"/>
      <c r="C132" s="80"/>
      <c r="D132" s="80"/>
      <c r="E132" s="80"/>
      <c r="F132" s="80"/>
      <c r="G132" s="83"/>
    </row>
    <row r="133" spans="1:7" s="69" customFormat="1">
      <c r="A133" s="87"/>
      <c r="B133" s="80"/>
      <c r="C133" s="80"/>
      <c r="D133" s="80"/>
      <c r="E133" s="80"/>
      <c r="F133" s="80"/>
      <c r="G133" s="83"/>
    </row>
    <row r="134" spans="1:7" s="69" customFormat="1">
      <c r="A134" s="87"/>
      <c r="B134" s="80"/>
      <c r="C134" s="80"/>
      <c r="D134" s="80"/>
      <c r="E134" s="80"/>
      <c r="F134" s="80"/>
      <c r="G134" s="83"/>
    </row>
    <row r="135" spans="1:7" s="69" customFormat="1">
      <c r="A135" s="87"/>
      <c r="B135" s="80"/>
      <c r="C135" s="80"/>
      <c r="D135" s="80"/>
      <c r="E135" s="80"/>
      <c r="F135" s="80"/>
      <c r="G135" s="83"/>
    </row>
    <row r="136" spans="1:7" s="69" customFormat="1">
      <c r="A136" s="87"/>
      <c r="B136" s="80"/>
      <c r="C136" s="80"/>
      <c r="D136" s="80"/>
      <c r="E136" s="80"/>
      <c r="F136" s="80"/>
      <c r="G136" s="83"/>
    </row>
    <row r="137" spans="1:7" s="69" customFormat="1">
      <c r="A137" s="87"/>
      <c r="B137" s="80"/>
      <c r="C137" s="80"/>
      <c r="D137" s="80"/>
      <c r="E137" s="80"/>
      <c r="F137" s="80"/>
      <c r="G137" s="83"/>
    </row>
    <row r="138" spans="1:7" s="69" customFormat="1">
      <c r="A138" s="87"/>
      <c r="B138" s="80"/>
      <c r="C138" s="80"/>
      <c r="D138" s="80"/>
      <c r="E138" s="80"/>
      <c r="F138" s="80"/>
      <c r="G138" s="83"/>
    </row>
    <row r="139" spans="1:7" s="69" customFormat="1">
      <c r="A139" s="87"/>
      <c r="B139" s="80"/>
      <c r="C139" s="80"/>
      <c r="D139" s="80"/>
      <c r="E139" s="80"/>
      <c r="F139" s="80"/>
      <c r="G139" s="83"/>
    </row>
    <row r="140" spans="1:7" s="69" customFormat="1">
      <c r="A140" s="87"/>
      <c r="B140" s="80"/>
      <c r="C140" s="80"/>
      <c r="D140" s="80"/>
      <c r="E140" s="80"/>
      <c r="F140" s="80"/>
      <c r="G140" s="83"/>
    </row>
    <row r="141" spans="1:7" s="69" customFormat="1">
      <c r="A141" s="87"/>
      <c r="B141" s="80"/>
      <c r="C141" s="80"/>
      <c r="D141" s="80"/>
      <c r="E141" s="80"/>
      <c r="F141" s="80"/>
      <c r="G141" s="83"/>
    </row>
    <row r="142" spans="1:7" s="69" customFormat="1">
      <c r="A142" s="87"/>
      <c r="B142" s="80"/>
      <c r="C142" s="80"/>
      <c r="D142" s="80"/>
      <c r="E142" s="80"/>
      <c r="F142" s="80"/>
      <c r="G142" s="83"/>
    </row>
    <row r="143" spans="1:7" s="69" customFormat="1">
      <c r="A143" s="87"/>
      <c r="B143" s="80"/>
      <c r="C143" s="80"/>
      <c r="D143" s="80"/>
      <c r="E143" s="80"/>
      <c r="F143" s="80"/>
      <c r="G143" s="83"/>
    </row>
    <row r="144" spans="1:7" s="69" customFormat="1">
      <c r="A144" s="87"/>
      <c r="B144" s="80"/>
      <c r="C144" s="80"/>
      <c r="D144" s="80"/>
      <c r="E144" s="80"/>
      <c r="F144" s="80"/>
      <c r="G144" s="83"/>
    </row>
    <row r="145" spans="1:7" s="69" customFormat="1">
      <c r="A145" s="87"/>
      <c r="B145" s="80"/>
      <c r="C145" s="80"/>
      <c r="D145" s="80"/>
      <c r="E145" s="80"/>
      <c r="F145" s="80"/>
      <c r="G145" s="83"/>
    </row>
    <row r="146" spans="1:7" s="69" customFormat="1">
      <c r="A146" s="87"/>
      <c r="B146" s="80"/>
      <c r="C146" s="80"/>
      <c r="D146" s="80"/>
      <c r="E146" s="80"/>
      <c r="F146" s="80"/>
      <c r="G146" s="83"/>
    </row>
    <row r="147" spans="1:7" s="69" customFormat="1">
      <c r="A147" s="87"/>
      <c r="B147" s="80"/>
      <c r="C147" s="80"/>
      <c r="D147" s="80"/>
      <c r="E147" s="80"/>
      <c r="F147" s="80"/>
      <c r="G147" s="83"/>
    </row>
    <row r="148" spans="1:7" s="69" customFormat="1">
      <c r="A148" s="87"/>
      <c r="B148" s="80"/>
      <c r="C148" s="80"/>
      <c r="D148" s="80"/>
      <c r="E148" s="80"/>
      <c r="F148" s="80"/>
      <c r="G148" s="83"/>
    </row>
    <row r="149" spans="1:7" s="69" customFormat="1">
      <c r="A149" s="87"/>
      <c r="B149" s="80"/>
      <c r="C149" s="80"/>
      <c r="D149" s="80"/>
      <c r="E149" s="80"/>
      <c r="F149" s="80"/>
      <c r="G149" s="83"/>
    </row>
    <row r="150" spans="1:7" s="69" customFormat="1">
      <c r="A150" s="87"/>
      <c r="B150" s="80"/>
      <c r="C150" s="80"/>
      <c r="D150" s="80"/>
      <c r="E150" s="80"/>
      <c r="F150" s="80"/>
      <c r="G150" s="83"/>
    </row>
    <row r="151" spans="1:7" s="69" customFormat="1">
      <c r="A151" s="87"/>
      <c r="B151" s="80"/>
      <c r="C151" s="80"/>
      <c r="D151" s="80"/>
      <c r="E151" s="80"/>
      <c r="F151" s="80"/>
      <c r="G151" s="83"/>
    </row>
    <row r="152" spans="1:7" s="69" customFormat="1">
      <c r="A152" s="87"/>
      <c r="B152" s="80"/>
      <c r="C152" s="80"/>
      <c r="D152" s="80"/>
      <c r="E152" s="80"/>
      <c r="F152" s="80"/>
      <c r="G152" s="83"/>
    </row>
    <row r="153" spans="1:7" s="69" customFormat="1">
      <c r="A153" s="87"/>
      <c r="B153" s="80"/>
      <c r="C153" s="80"/>
      <c r="D153" s="80"/>
      <c r="E153" s="80"/>
      <c r="F153" s="80"/>
      <c r="G153" s="83"/>
    </row>
    <row r="154" spans="1:7" s="69" customFormat="1">
      <c r="A154" s="87"/>
      <c r="B154" s="80"/>
      <c r="C154" s="80"/>
      <c r="D154" s="80"/>
      <c r="E154" s="80"/>
      <c r="F154" s="80"/>
      <c r="G154" s="83"/>
    </row>
    <row r="155" spans="1:7" s="69" customFormat="1">
      <c r="A155" s="87"/>
      <c r="B155" s="80"/>
      <c r="C155" s="80"/>
      <c r="D155" s="80"/>
      <c r="E155" s="80"/>
      <c r="F155" s="80"/>
      <c r="G155" s="83"/>
    </row>
    <row r="156" spans="1:7" s="69" customFormat="1">
      <c r="A156" s="87"/>
      <c r="B156" s="80"/>
      <c r="C156" s="80"/>
      <c r="D156" s="80"/>
      <c r="E156" s="80"/>
      <c r="F156" s="80"/>
      <c r="G156" s="83"/>
    </row>
    <row r="157" spans="1:7" s="69" customFormat="1">
      <c r="A157" s="87"/>
      <c r="B157" s="80"/>
      <c r="C157" s="80"/>
      <c r="D157" s="80"/>
      <c r="E157" s="80"/>
      <c r="F157" s="80"/>
      <c r="G157" s="83"/>
    </row>
    <row r="158" spans="1:7" s="69" customFormat="1">
      <c r="A158" s="87"/>
      <c r="B158" s="80"/>
      <c r="C158" s="80"/>
      <c r="D158" s="80"/>
      <c r="E158" s="80"/>
      <c r="F158" s="80"/>
      <c r="G158" s="83"/>
    </row>
    <row r="159" spans="1:7" s="69" customFormat="1">
      <c r="A159" s="87"/>
      <c r="B159" s="80"/>
      <c r="C159" s="80"/>
      <c r="D159" s="80"/>
      <c r="E159" s="80"/>
      <c r="F159" s="80"/>
      <c r="G159" s="83"/>
    </row>
    <row r="160" spans="1:7" s="69" customFormat="1">
      <c r="A160" s="87"/>
      <c r="B160" s="80"/>
      <c r="C160" s="80"/>
      <c r="D160" s="80"/>
      <c r="E160" s="80"/>
      <c r="F160" s="80"/>
      <c r="G160" s="83"/>
    </row>
    <row r="161" spans="1:7" s="69" customFormat="1">
      <c r="A161" s="87"/>
      <c r="B161" s="80"/>
      <c r="C161" s="80"/>
      <c r="D161" s="80"/>
      <c r="E161" s="80"/>
      <c r="F161" s="80"/>
      <c r="G161" s="83"/>
    </row>
    <row r="162" spans="1:7" s="69" customFormat="1">
      <c r="A162" s="87"/>
      <c r="B162" s="80"/>
      <c r="C162" s="80"/>
      <c r="D162" s="80"/>
      <c r="E162" s="80"/>
      <c r="F162" s="80"/>
      <c r="G162" s="83"/>
    </row>
    <row r="163" spans="1:7" s="69" customFormat="1">
      <c r="A163" s="87"/>
      <c r="B163" s="80"/>
      <c r="C163" s="80"/>
      <c r="D163" s="80"/>
      <c r="E163" s="80"/>
      <c r="F163" s="80"/>
      <c r="G163" s="83"/>
    </row>
    <row r="164" spans="1:7" s="69" customFormat="1">
      <c r="A164" s="87"/>
      <c r="B164" s="80"/>
      <c r="C164" s="80"/>
      <c r="D164" s="80"/>
      <c r="E164" s="80"/>
      <c r="F164" s="80"/>
      <c r="G164" s="83"/>
    </row>
    <row r="165" spans="1:7" s="69" customFormat="1">
      <c r="A165" s="87"/>
      <c r="B165" s="80"/>
      <c r="C165" s="80"/>
      <c r="D165" s="80"/>
      <c r="E165" s="80"/>
      <c r="F165" s="80"/>
      <c r="G165" s="83"/>
    </row>
    <row r="166" spans="1:7" s="69" customFormat="1">
      <c r="A166" s="87"/>
      <c r="B166" s="80"/>
      <c r="C166" s="80"/>
      <c r="D166" s="80"/>
      <c r="E166" s="80"/>
      <c r="F166" s="80"/>
      <c r="G166" s="83"/>
    </row>
    <row r="167" spans="1:7" s="69" customFormat="1">
      <c r="A167" s="87"/>
      <c r="B167" s="80"/>
      <c r="C167" s="80"/>
      <c r="D167" s="80"/>
      <c r="E167" s="80"/>
      <c r="F167" s="80"/>
      <c r="G167" s="83"/>
    </row>
  </sheetData>
  <sheetProtection selectLockedCells="1"/>
  <mergeCells count="24">
    <mergeCell ref="A2:F2"/>
    <mergeCell ref="A3:F3"/>
    <mergeCell ref="A5:F7"/>
    <mergeCell ref="A55:B55"/>
    <mergeCell ref="C9:C11"/>
    <mergeCell ref="A13:F13"/>
    <mergeCell ref="A15:F15"/>
    <mergeCell ref="A21:B21"/>
    <mergeCell ref="A30:B30"/>
    <mergeCell ref="A35:B35"/>
    <mergeCell ref="A36:B36"/>
    <mergeCell ref="A38:F38"/>
    <mergeCell ref="A44:B44"/>
    <mergeCell ref="A45:B45"/>
    <mergeCell ref="A47:F47"/>
    <mergeCell ref="A97:B97"/>
    <mergeCell ref="A101:B101"/>
    <mergeCell ref="A103:F105"/>
    <mergeCell ref="A60:B60"/>
    <mergeCell ref="A71:B71"/>
    <mergeCell ref="A83:B83"/>
    <mergeCell ref="A85:B85"/>
    <mergeCell ref="A87:F87"/>
    <mergeCell ref="A92:B92"/>
  </mergeCells>
  <printOptions horizontalCentered="1"/>
  <pageMargins left="1" right="1" top="1" bottom="4.6500000000000004" header="0.27559055118110198" footer="4.3"/>
  <pageSetup paperSize="9" firstPageNumber="9" orientation="portrait" useFirstPageNumber="1" r:id="rId1"/>
  <headerFooter scaleWithDoc="0">
    <oddFooter>&amp;C&amp;"Times New Roman,Bold"&amp;11&amp;P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Index</vt:lpstr>
      <vt:lpstr>Introduction - GFP</vt:lpstr>
      <vt:lpstr>BudgetAtGlance</vt:lpstr>
      <vt:lpstr>State Plan Allocations</vt:lpstr>
      <vt:lpstr>Consolidated Fund</vt:lpstr>
      <vt:lpstr>BudgetAtGlance!Print_Area</vt:lpstr>
      <vt:lpstr>'Consolidated Fund'!Print_Area</vt:lpstr>
      <vt:lpstr>'Introduction - GFP'!Print_Area</vt:lpstr>
      <vt:lpstr>'State Plan Allocations'!Print_Area</vt:lpstr>
      <vt:lpstr>'Consolidated Fund'!Print_Area_MI</vt:lpstr>
      <vt:lpstr>Index!Print_Area_MI</vt:lpstr>
      <vt:lpstr>'Introduction - GFP'!Print_Area_MI</vt:lpstr>
      <vt:lpstr>'State Plan Allocations'!Print_Area_MI</vt:lpstr>
      <vt:lpstr>BudgetAtGlance!Print_Titles</vt:lpstr>
      <vt:lpstr>'Consolidated Fund'!Print_Titles</vt:lpstr>
      <vt:lpstr>'Introduction - GFP'!Print_Titles</vt:lpstr>
      <vt:lpstr>'State Plan Allocations'!Print_Titles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Mahendra receipt</dc:creator>
  <cp:lastModifiedBy>Mahendra receipt</cp:lastModifiedBy>
  <cp:lastPrinted>2014-06-17T07:04:19Z</cp:lastPrinted>
  <dcterms:created xsi:type="dcterms:W3CDTF">2014-06-16T10:13:41Z</dcterms:created>
  <dcterms:modified xsi:type="dcterms:W3CDTF">2014-06-17T07:35:38Z</dcterms:modified>
</cp:coreProperties>
</file>